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38" documentId="120_S{2AC9BD13-BADA-5192-A53E-5A8FF88502F6}" xr6:coauthVersionLast="47" xr6:coauthVersionMax="47" xr10:uidLastSave="{10E45F10-030E-4EBE-83E6-84AF066027C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<sst xmlns="http://schemas.openxmlformats.org/spreadsheetml/2006/main" count="180331" uniqueCount="39141">
  <si>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</si>
  <si>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</si>
  <si>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</si>
  <si>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</si>
  <si>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</si>
  <si>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</si>
  <si>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</si>
  <si>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</si>
  <si>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</si>
  <si>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</si>
  <si>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</si>
  <si>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</si>
  <si>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</si>
  <si>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</si>
  <si>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</si>
  <si>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</si>
  <si>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</si>
  <si>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</si>
  <si>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</si>
  <si>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</si>
  <si>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</si>
  <si>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</si>
  <si>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</si>
  <si>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</si>
  <si>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</si>
  <si>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</si>
  <si>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</si>
  <si>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</si>
  <si>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</si>
  <si>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</si>
  <si>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</si>
  <si>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</si>
  <si>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</si>
  <si>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</si>
  <si>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</si>
  <si>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</si>
  <si>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</si>
  <si>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</si>
  <si>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</si>
  <si>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</si>
  <si>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</si>
  <si>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</si>
  <si>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</si>
  <si>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</si>
  <si>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</si>
  <si>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</si>
  <si>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</si>
  <si>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</si>
  <si>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</si>
  <si>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</si>
  <si>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</si>
  <si>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</si>
  <si>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</si>
  <si>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</si>
  <si>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</si>
  <si>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</si>
  <si>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</si>
  <si>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</si>
  <si>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</si>
  <si>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</si>
  <si>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</si>
  <si>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</si>
  <si>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</si>
  <si>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</si>
  <si>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</si>
  <si>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</si>
  <si>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</si>
  <si>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</si>
  <si>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</si>
  <si>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</si>
  <si>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</si>
  <si>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</si>
  <si>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</si>
  <si>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</si>
  <si>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</si>
  <si>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</si>
  <si>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</si>
  <si>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</si>
  <si>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</si>
  <si>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</si>
  <si>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</si>
  <si>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</si>
  <si>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</si>
  <si>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</si>
  <si>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</si>
  <si>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</si>
  <si>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</si>
  <si>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</si>
  <si>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</si>
  <si>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</si>
  <si>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</si>
  <si>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</si>
  <si>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</si>
  <si>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</si>
  <si>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</si>
  <si>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</si>
  <si>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</si>
  <si>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</si>
  <si>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</si>
  <si>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</si>
  <si>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</si>
  <si>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</si>
  <si>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</si>
  <si>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</si>
  <si>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</si>
  <si>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</si>
  <si>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</si>
  <si>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</si>
  <si>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</si>
  <si>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</si>
  <si>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</si>
  <si>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</si>
  <si>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</si>
  <si>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</si>
  <si>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</si>
  <si>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</si>
  <si>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</si>
  <si>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</si>
  <si>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</si>
  <si>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</si>
  <si>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</si>
  <si>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</si>
  <si>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</si>
  <si>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</si>
  <si>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</si>
  <si>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</si>
  <si>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</si>
  <si>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</si>
  <si>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</si>
  <si>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</si>
  <si>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</si>
  <si>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</si>
  <si>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</si>
  <si>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</si>
  <si>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</si>
  <si>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</si>
  <si>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</si>
  <si>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</si>
  <si>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</si>
  <si>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</si>
  <si>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</si>
  <si>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</si>
  <si>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</si>
  <si>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</si>
  <si>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</si>
  <si>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</si>
  <si>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</si>
  <si>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</si>
  <si>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</si>
  <si>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</si>
  <si>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</si>
  <si>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</si>
  <si>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</si>
  <si>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</si>
  <si>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</si>
  <si>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</si>
  <si>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</si>
  <si>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</si>
  <si>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</si>
  <si>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</si>
  <si>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</si>
  <si>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</si>
  <si>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</si>
  <si>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</si>
  <si>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</si>
  <si>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</si>
  <si>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</si>
  <si>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</si>
  <si>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</si>
  <si>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</si>
  <si>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</si>
  <si>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</si>
  <si>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</si>
  <si>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</si>
  <si>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</si>
  <si>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</si>
  <si>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</si>
  <si>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</si>
  <si>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</si>
  <si>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</si>
  <si>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</si>
  <si>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</si>
  <si>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</si>
  <si>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</si>
  <si>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</si>
  <si>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</si>
  <si>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</si>
  <si>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</si>
  <si>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</si>
  <si>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</si>
  <si>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</si>
  <si>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</si>
  <si>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</si>
  <si>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</si>
  <si>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</si>
  <si>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</si>
  <si>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</si>
  <si>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</si>
  <si>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</si>
  <si>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</si>
  <si>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</si>
  <si>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</si>
  <si>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</si>
  <si>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</si>
  <si>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</si>
  <si>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</si>
  <si>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</si>
  <si>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</si>
  <si>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</si>
  <si>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</si>
  <si>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</si>
  <si>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</si>
  <si>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</si>
  <si>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</si>
  <si>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</si>
  <si>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</si>
  <si>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</si>
  <si>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</si>
  <si>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</si>
  <si>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</si>
  <si>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</si>
  <si>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</si>
  <si>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</si>
  <si>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</si>
  <si>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</si>
  <si>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</si>
  <si>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</si>
  <si>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</si>
  <si>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</si>
  <si>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</si>
  <si>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</si>
  <si>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</si>
  <si>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</si>
  <si>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</si>
  <si>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</si>
  <si>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</si>
  <si>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</si>
  <si>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</si>
  <si>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</si>
  <si>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</si>
  <si>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</si>
  <si>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</si>
  <si>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</si>
  <si>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</si>
  <si>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</si>
  <si>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</si>
  <si>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</si>
  <si>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</si>
  <si>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</si>
  <si>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</si>
  <si>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</si>
  <si>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</si>
  <si>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</si>
  <si>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</si>
  <si>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</si>
  <si>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</si>
  <si>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</si>
  <si>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</si>
  <si>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</si>
  <si>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</si>
  <si>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</si>
  <si>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</si>
  <si>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</si>
  <si>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</si>
  <si>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</si>
  <si>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</si>
  <si>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</si>
  <si>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</si>
  <si>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</si>
  <si>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</si>
  <si>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</si>
  <si>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</si>
  <si>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</si>
  <si>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</si>
  <si>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</si>
  <si>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</si>
  <si>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</si>
  <si>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</si>
  <si>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</si>
  <si>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</si>
  <si>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</si>
  <si>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</si>
  <si>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</si>
  <si>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</si>
  <si>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</si>
  <si>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</si>
  <si>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</si>
  <si>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</si>
  <si>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</si>
  <si>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</si>
  <si>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</si>
  <si>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</si>
  <si>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</si>
  <si>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</si>
  <si>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</si>
  <si>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</si>
  <si>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</si>
  <si>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</si>
  <si>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</si>
  <si>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</si>
  <si>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</si>
  <si>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</si>
  <si>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</si>
  <si>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</si>
  <si>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</si>
  <si>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</si>
  <si>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</si>
  <si>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</si>
  <si>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</si>
  <si>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</si>
  <si>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</si>
  <si>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</si>
  <si>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</si>
  <si>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</si>
  <si>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</si>
  <si>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</si>
  <si>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</si>
  <si>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</si>
  <si>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</si>
  <si>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</si>
  <si>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</si>
  <si>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</si>
  <si>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</si>
  <si>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</si>
  <si>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</si>
  <si>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</si>
  <si>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</si>
  <si>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</si>
  <si>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</si>
  <si>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</si>
  <si>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</si>
  <si>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</si>
  <si>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</si>
  <si>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</si>
  <si>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</si>
  <si>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</si>
  <si>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</si>
  <si>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</si>
  <si>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</si>
  <si>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</si>
  <si>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</si>
  <si>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</si>
  <si>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</si>
  <si>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</si>
  <si>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</si>
  <si>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</si>
  <si>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</si>
  <si>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</si>
  <si>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</si>
  <si>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</si>
  <si>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</si>
  <si>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</si>
  <si>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</si>
  <si>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</si>
  <si>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</si>
  <si>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</si>
  <si>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</si>
  <si>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</si>
  <si>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</si>
  <si>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</si>
  <si>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</si>
  <si>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</si>
  <si>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</si>
  <si>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</si>
  <si>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</si>
  <si>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</si>
  <si>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</si>
  <si>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</si>
  <si>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</si>
  <si>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</si>
  <si>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</si>
  <si>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</si>
  <si>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</si>
  <si>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</si>
  <si>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</si>
  <si>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</si>
  <si>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</si>
  <si>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</si>
  <si>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</si>
  <si>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</si>
  <si>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</si>
  <si>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</si>
  <si>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</si>
  <si>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</si>
  <si>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</si>
  <si>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</si>
  <si>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</si>
  <si>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</si>
  <si>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</si>
  <si>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</si>
  <si>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</si>
  <si>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</si>
  <si>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</si>
  <si>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</si>
  <si>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</si>
  <si>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</si>
  <si>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</si>
  <si>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</si>
  <si>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</si>
  <si>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</si>
  <si>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</si>
  <si>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</si>
  <si>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</si>
  <si>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</si>
  <si>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</si>
  <si>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</si>
  <si>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</si>
  <si>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</si>
  <si>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</si>
  <si>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</si>
  <si>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</si>
  <si>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</si>
  <si>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</si>
  <si>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</si>
  <si>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</si>
  <si>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</si>
  <si>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</si>
  <si>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</si>
  <si>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</si>
  <si>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</si>
  <si>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</si>
  <si>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</si>
  <si>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</si>
  <si>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</si>
  <si>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</si>
  <si>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</si>
  <si>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</si>
  <si>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</si>
  <si>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</si>
  <si>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</si>
  <si>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</si>
  <si>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</si>
  <si>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</si>
  <si>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</si>
  <si>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</si>
  <si>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</si>
  <si>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</si>
  <si>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</si>
  <si>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</si>
  <si>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</si>
  <si>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</si>
  <si>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</si>
  <si>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</si>
  <si>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</si>
  <si>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</si>
  <si>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</si>
  <si>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</si>
  <si>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</si>
  <si>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</si>
  <si>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</si>
  <si>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</si>
  <si>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</si>
  <si>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</si>
  <si>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</si>
  <si>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</si>
  <si>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</si>
  <si>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</si>
  <si>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</si>
  <si>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</si>
  <si>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</si>
  <si>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</si>
  <si>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</si>
  <si>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</si>
  <si>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</si>
  <si>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</si>
  <si>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</si>
  <si>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</si>
  <si>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</si>
  <si>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</si>
  <si>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</si>
  <si>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</si>
  <si>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</si>
  <si>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</si>
  <si>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</si>
  <si>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</si>
  <si>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</si>
  <si>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</si>
  <si>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</si>
  <si>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</si>
  <si>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</si>
  <si>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</si>
  <si>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</si>
  <si>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</si>
  <si>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</si>
  <si>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</si>
  <si>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</si>
  <si>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</si>
  <si>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</si>
  <si>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</si>
  <si>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</si>
  <si>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</si>
  <si>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</si>
  <si>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</si>
  <si>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</si>
  <si>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</si>
  <si>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</si>
  <si>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</si>
  <si>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</si>
  <si>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</si>
  <si>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</si>
  <si>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</si>
  <si>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</si>
  <si>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</si>
  <si>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</si>
  <si>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</si>
  <si>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</si>
  <si>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</si>
  <si>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</si>
  <si>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</si>
  <si>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</si>
  <si>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</si>
  <si>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</si>
  <si>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</si>
  <si>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</si>
  <si>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</si>
  <si>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</si>
  <si>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</si>
  <si>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</si>
  <si>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</si>
  <si>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</si>
  <si>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</si>
  <si>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</si>
  <si>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</si>
  <si>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</si>
  <si>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</si>
  <si>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</si>
  <si>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</si>
  <si>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</si>
  <si>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</si>
  <si>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</si>
  <si>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</si>
  <si>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</si>
  <si>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</si>
  <si>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</si>
  <si>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</si>
  <si>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</si>
  <si>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</si>
  <si>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</si>
  <si>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</si>
  <si>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</si>
  <si>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</si>
  <si>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</si>
  <si>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</si>
  <si>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</si>
  <si>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</si>
  <si>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</si>
  <si>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</si>
  <si>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</si>
  <si>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</si>
  <si>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</si>
  <si>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</si>
  <si>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</si>
  <si>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</si>
  <si>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</si>
  <si>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</si>
  <si>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</si>
  <si>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</si>
  <si>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</si>
  <si>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</si>
  <si>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</si>
  <si>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</si>
  <si>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</si>
  <si>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</si>
  <si>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</si>
  <si>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</si>
  <si>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</si>
  <si>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</si>
  <si>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</si>
  <si>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</si>
  <si>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</si>
  <si>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</si>
  <si>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</si>
  <si>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</si>
  <si>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</si>
  <si>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</si>
  <si>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</si>
  <si>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</si>
  <si>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</si>
  <si>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</si>
  <si>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</si>
  <si>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</si>
  <si>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</si>
  <si>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</si>
  <si>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</si>
  <si>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</si>
  <si>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</si>
  <si>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</si>
  <si>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</si>
  <si>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</si>
  <si>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</si>
  <si>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</si>
  <si>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</si>
  <si>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</si>
  <si>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</si>
  <si>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</si>
  <si>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</si>
  <si>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</si>
  <si>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</si>
  <si>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</si>
  <si>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</si>
  <si>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</si>
  <si>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</si>
  <si>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</si>
  <si>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</si>
  <si>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</si>
  <si>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</si>
  <si>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</si>
  <si>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</si>
  <si>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</si>
  <si>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</si>
  <si>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</si>
  <si>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</si>
  <si>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</si>
  <si>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</si>
  <si>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</si>
  <si>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</si>
  <si>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</si>
  <si>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</si>
  <si>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</si>
  <si>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</si>
  <si>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</si>
  <si>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</si>
  <si>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</si>
  <si>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</si>
  <si>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</si>
  <si>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</si>
  <si>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</si>
  <si>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</si>
  <si>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</si>
  <si>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</si>
  <si>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</si>
  <si>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</si>
  <si>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</si>
  <si>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</si>
  <si>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</si>
  <si>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</si>
  <si>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</si>
  <si>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</si>
  <si>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</si>
  <si>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</si>
  <si>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</si>
  <si>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</si>
  <si>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</si>
  <si>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</si>
  <si>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</si>
  <si>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</si>
  <si>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</si>
  <si>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</si>
  <si>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</si>
  <si>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</si>
  <si>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</si>
  <si>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</si>
  <si>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</si>
  <si>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</si>
  <si>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</si>
  <si>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</si>
  <si>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</si>
  <si>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</si>
  <si>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</si>
  <si>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</si>
  <si>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</si>
  <si>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</si>
  <si>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</si>
  <si>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</si>
  <si>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</si>
  <si>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</si>
  <si>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</si>
  <si>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</si>
  <si>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</si>
  <si>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</si>
  <si>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</si>
  <si>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</si>
  <si>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</si>
  <si>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</si>
  <si>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</si>
  <si>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</si>
  <si>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</si>
  <si>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</si>
  <si>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</si>
  <si>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</si>
  <si>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</si>
  <si>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</si>
  <si>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</si>
  <si>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</si>
  <si>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</si>
  <si>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</si>
  <si>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</si>
  <si>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</si>
  <si>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</si>
  <si>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</si>
  <si>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</si>
  <si>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</si>
  <si>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</si>
  <si>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</si>
  <si>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</si>
  <si>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</si>
  <si>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</si>
  <si>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</si>
  <si>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</si>
  <si>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</si>
  <si>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</si>
  <si>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</si>
  <si>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</si>
  <si>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</si>
  <si>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</si>
  <si>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</si>
  <si>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</si>
  <si>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</si>
  <si>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</si>
  <si>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</si>
  <si>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</si>
  <si>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</si>
  <si>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</si>
  <si>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</si>
  <si>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</si>
  <si>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</si>
  <si>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</si>
  <si>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</si>
  <si>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</si>
  <si>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</si>
  <si>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</si>
  <si>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</si>
  <si>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</si>
  <si>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</si>
  <si>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</si>
  <si>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</si>
  <si>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</si>
  <si>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</si>
  <si>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</si>
  <si>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</si>
  <si>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</si>
  <si>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</si>
  <si>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</si>
  <si>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</si>
  <si>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</si>
  <si>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</si>
  <si>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</si>
  <si>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</si>
  <si>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</si>
  <si>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</si>
  <si>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</si>
  <si>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</si>
  <si>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</si>
  <si>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</si>
  <si>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</si>
  <si>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</si>
  <si>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</si>
  <si>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</si>
  <si>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</si>
  <si>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</si>
  <si>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</si>
  <si>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</si>
  <si>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</si>
  <si>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</si>
  <si>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</si>
  <si>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</si>
  <si>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</si>
  <si>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</si>
  <si>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</si>
  <si>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</si>
  <si>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</si>
  <si>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</si>
  <si>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</si>
  <si>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</si>
  <si>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</si>
  <si>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</si>
  <si>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</si>
  <si>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</si>
  <si>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</si>
  <si>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</si>
  <si>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</si>
  <si>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</si>
  <si>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</si>
  <si>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</si>
  <si>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</si>
  <si>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</si>
  <si>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</si>
  <si>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</si>
  <si>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</si>
  <si>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</si>
  <si>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</si>
  <si>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</si>
  <si>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</si>
  <si>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</si>
  <si>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</si>
  <si>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</si>
  <si>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</si>
  <si>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</si>
  <si>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</si>
  <si>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</si>
  <si>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</si>
  <si>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</si>
  <si>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</si>
  <si>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</si>
  <si>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</si>
  <si>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</si>
  <si>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</si>
  <si>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</si>
  <si>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</si>
  <si>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</si>
  <si>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</si>
  <si>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</si>
  <si>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</si>
  <si>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</si>
  <si>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</si>
  <si>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</si>
  <si>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</si>
  <si>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</si>
  <si>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</si>
  <si>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</si>
  <si>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</si>
  <si>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</si>
  <si>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</si>
  <si>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</si>
  <si>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</si>
  <si>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</si>
  <si>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</si>
  <si>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</si>
  <si>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</si>
  <si>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</si>
  <si>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</si>
  <si>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</si>
  <si>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</si>
  <si>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</si>
  <si>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</si>
  <si>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</si>
  <si>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</si>
  <si>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</si>
  <si>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</si>
  <si>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</si>
  <si>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</si>
  <si>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</si>
  <si>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</si>
  <si>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</si>
  <si>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</si>
  <si>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</si>
  <si>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</si>
  <si>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</si>
  <si>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</si>
  <si>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</si>
  <si>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</si>
  <si>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</si>
  <si>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</si>
  <si>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</si>
  <si>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</si>
  <si>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</si>
  <si>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</si>
  <si>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</si>
  <si>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</si>
  <si>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</si>
  <si>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</si>
  <si>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</si>
  <si>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</si>
  <si>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</si>
  <si>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</si>
  <si>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</si>
  <si>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</si>
  <si>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</si>
  <si>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</si>
  <si>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</si>
  <si>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</si>
  <si>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</si>
  <si>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</si>
  <si>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</si>
  <si>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</si>
  <si>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</si>
  <si>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</si>
  <si>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</si>
  <si>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</si>
  <si>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</si>
  <si>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</si>
  <si>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</si>
  <si>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</si>
  <si>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</si>
  <si>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</si>
  <si>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</si>
  <si>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</si>
  <si>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</si>
  <si>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</si>
  <si>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</si>
  <si>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</si>
  <si>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</si>
  <si>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</si>
  <si>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</si>
  <si>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</si>
  <si>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</si>
  <si>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</si>
  <si>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</si>
  <si>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</si>
  <si>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</si>
  <si>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</si>
  <si>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</si>
  <si>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</si>
  <si>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</si>
  <si>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</si>
  <si>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</si>
  <si>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</si>
  <si>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</si>
  <si>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</si>
  <si>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</si>
  <si>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</si>
  <si>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</si>
  <si>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</si>
  <si>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</si>
  <si>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</si>
  <si>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</si>
  <si>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</si>
  <si>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</si>
  <si>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</si>
  <si>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</si>
  <si>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</si>
  <si>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</si>
  <si>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</si>
  <si>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</si>
  <si>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</si>
  <si>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</si>
  <si>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</si>
  <si>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</si>
  <si>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</si>
  <si>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</si>
  <si>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</si>
  <si>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</si>
  <si>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</si>
  <si>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</si>
  <si>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</si>
  <si>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</si>
  <si>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</si>
  <si>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</si>
  <si>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</si>
  <si>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</si>
  <si>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</si>
  <si>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</si>
  <si>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</si>
  <si>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</si>
  <si>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</si>
  <si>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</si>
  <si>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</si>
  <si>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</si>
  <si>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</si>
  <si>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</si>
  <si>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</si>
  <si>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</si>
  <si>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</si>
  <si>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</si>
  <si>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</si>
  <si>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</si>
  <si>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</si>
  <si>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</si>
  <si>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</si>
  <si>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</si>
  <si>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</si>
  <si>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</si>
  <si>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</si>
  <si>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</si>
  <si>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</si>
  <si>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</si>
  <si>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</si>
  <si>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</si>
  <si>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</si>
  <si>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</si>
  <si>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</si>
  <si>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</si>
  <si>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</si>
  <si>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</si>
  <si>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</si>
  <si>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</si>
  <si>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</si>
  <si>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</si>
  <si>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</si>
  <si>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</si>
  <si>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</si>
  <si>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</si>
  <si>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</si>
  <si>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</si>
  <si>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</si>
  <si>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</si>
  <si>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</si>
  <si>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</si>
  <si>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</si>
  <si>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</si>
  <si>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</si>
  <si>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</si>
  <si>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</si>
  <si>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</si>
  <si>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</si>
  <si>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</si>
  <si>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</si>
  <si>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</si>
  <si>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</si>
  <si>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</si>
  <si>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</si>
  <si>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</si>
  <si>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</si>
  <si>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</si>
  <si>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</si>
  <si>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</si>
  <si>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</si>
  <si>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</si>
  <si>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</si>
  <si>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</si>
  <si>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</si>
  <si>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</si>
  <si>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</si>
  <si>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</si>
  <si>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</si>
  <si>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</si>
  <si>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</si>
  <si>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</si>
  <si>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</si>
  <si>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</si>
  <si>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</si>
  <si>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</si>
  <si>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</si>
  <si>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</si>
  <si>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</si>
  <si>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</si>
  <si>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</si>
  <si>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</si>
  <si>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</si>
  <si>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</si>
  <si>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</si>
  <si>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</si>
  <si>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</si>
  <si>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</si>
  <si>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</si>
  <si>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</si>
  <si>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</si>
  <si>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</si>
  <si>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</si>
  <si>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</si>
  <si>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</si>
  <si>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</si>
  <si>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</si>
  <si>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</si>
  <si>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</si>
  <si>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</si>
  <si>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</si>
  <si>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</si>
  <si>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</si>
  <si>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</si>
  <si>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</si>
  <si>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</si>
  <si>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</si>
  <si>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</si>
  <si>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</si>
  <si>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</si>
  <si>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</si>
  <si>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</si>
  <si>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</si>
  <si>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</si>
  <si>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</si>
  <si>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</si>
  <si>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</si>
  <si>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</si>
  <si>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</si>
  <si>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</si>
  <si>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</si>
  <si>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</si>
  <si>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</si>
  <si>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</si>
  <si>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</si>
  <si>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</si>
  <si>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</si>
  <si>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</si>
  <si>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</si>
  <si>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</si>
  <si>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</si>
  <si>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</si>
  <si>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</si>
  <si>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</si>
  <si>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</si>
  <si>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</si>
  <si>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</si>
  <si>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</si>
  <si>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</si>
  <si>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</si>
  <si>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</si>
  <si>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</si>
  <si>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</si>
  <si>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</si>
  <si>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</si>
  <si>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</si>
  <si>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</si>
  <si>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</si>
  <si>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</si>
  <si>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</si>
  <si>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</si>
  <si>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</si>
  <si>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</si>
  <si>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</si>
  <si>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</si>
  <si>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</si>
  <si>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</si>
  <si>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</si>
  <si>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</si>
  <si>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</si>
  <si>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</si>
  <si>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</si>
  <si>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</si>
  <si>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</si>
  <si>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</si>
  <si>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</si>
  <si>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</si>
  <si>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</si>
  <si>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</si>
  <si>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</si>
  <si>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</si>
  <si>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</si>
  <si>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</si>
  <si>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</si>
  <si>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</si>
  <si>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</si>
  <si>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</si>
  <si>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</si>
  <si>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</si>
  <si>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</si>
  <si>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</si>
  <si>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</si>
  <si>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</si>
  <si>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</si>
  <si>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</si>
  <si>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</si>
  <si>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</si>
  <si>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</si>
  <si>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</si>
  <si>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</si>
  <si>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</si>
  <si>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</si>
  <si>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</si>
  <si>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</si>
  <si>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</si>
  <si>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</si>
  <si>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</si>
  <si>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</si>
  <si>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</si>
  <si>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</si>
  <si>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</si>
  <si>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</si>
  <si>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</si>
  <si>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</si>
  <si>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</si>
  <si>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</si>
  <si>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</si>
  <si>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</si>
  <si>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</si>
  <si>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</si>
  <si>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</si>
  <si>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</si>
  <si>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</si>
  <si>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</si>
  <si>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</si>
  <si>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</si>
  <si>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</si>
  <si>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</si>
  <si>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</si>
  <si>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</si>
  <si>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</si>
  <si>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</si>
  <si>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</si>
  <si>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</si>
  <si>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</si>
  <si>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</si>
  <si>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</si>
  <si>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</si>
  <si>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</si>
  <si>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</si>
  <si>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</si>
  <si>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</si>
  <si>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</si>
  <si>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</si>
  <si>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</si>
  <si>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</si>
  <si>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</si>
  <si>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</si>
  <si>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</si>
  <si>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</si>
  <si>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</si>
  <si>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</si>
  <si>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</si>
  <si>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</si>
  <si>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</si>
  <si>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</si>
  <si>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</si>
  <si>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</si>
  <si>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</si>
  <si>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</si>
  <si>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</si>
  <si>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</si>
  <si>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</si>
  <si>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</si>
  <si>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</si>
  <si>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</si>
  <si>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</si>
  <si>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</si>
  <si>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</si>
  <si>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</si>
  <si>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</si>
  <si>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</si>
  <si>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</si>
  <si>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</si>
  <si>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</si>
  <si>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</si>
  <si>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</si>
  <si>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</si>
  <si>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</si>
  <si>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</si>
  <si>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</si>
  <si>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</si>
  <si>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</si>
  <si>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</si>
  <si>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</si>
  <si>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</si>
  <si>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</si>
  <si>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</si>
  <si>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</si>
  <si>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</si>
  <si>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</si>
  <si>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</si>
  <si>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</si>
  <si>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</si>
  <si>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</si>
  <si>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</si>
  <si>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</si>
  <si>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</si>
  <si>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</si>
  <si>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</si>
  <si>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</si>
  <si>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</si>
  <si>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</si>
  <si>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</si>
  <si>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</si>
  <si>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</si>
  <si>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</si>
  <si>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</si>
  <si>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</si>
  <si>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</si>
  <si>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</si>
  <si>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</si>
  <si>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</si>
  <si>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</si>
  <si>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</si>
  <si>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</si>
  <si>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</si>
  <si>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</si>
  <si>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</si>
  <si>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</si>
  <si>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</si>
  <si>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</si>
  <si>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</si>
  <si>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</si>
  <si>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</si>
  <si>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</si>
  <si>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</si>
  <si>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</si>
  <si>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</si>
  <si>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</si>
  <si>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</si>
  <si>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</si>
  <si>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</si>
  <si>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</si>
  <si>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</si>
  <si>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</si>
  <si>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</si>
  <si>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</si>
  <si>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</si>
  <si>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</si>
  <si>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</si>
  <si>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</si>
  <si>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</si>
  <si>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</si>
  <si>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</si>
  <si>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</si>
  <si>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</si>
  <si>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</si>
  <si>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</si>
  <si>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</si>
  <si>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</si>
  <si>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</si>
  <si>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</si>
  <si>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</si>
  <si>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</si>
  <si>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</si>
  <si>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</si>
  <si>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</si>
  <si>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</si>
  <si>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</si>
  <si>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</si>
  <si>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</si>
  <si>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</si>
  <si>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</si>
  <si>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</si>
  <si>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</si>
  <si>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</si>
  <si>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</si>
  <si>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</si>
  <si>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</si>
  <si>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</si>
  <si>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</si>
  <si>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</si>
  <si>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</si>
  <si>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</si>
  <si>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</si>
  <si>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</si>
  <si>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</si>
  <si>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</si>
  <si>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</si>
  <si>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</si>
  <si>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</si>
  <si>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</si>
  <si>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</si>
  <si>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</si>
  <si>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</si>
  <si>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</si>
  <si>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</si>
  <si>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</si>
  <si>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</si>
  <si>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</si>
  <si>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</si>
  <si>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</si>
  <si>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</si>
  <si>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</si>
  <si>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</si>
  <si>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</si>
  <si>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</si>
  <si>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</si>
  <si>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</si>
  <si>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</si>
  <si>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</si>
  <si>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</si>
  <si>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</si>
  <si>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</si>
  <si>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</si>
  <si>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</si>
  <si>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</si>
  <si>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</si>
  <si>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</si>
  <si>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</si>
  <si>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</si>
  <si>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</si>
  <si>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</si>
  <si>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</si>
  <si>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</si>
  <si>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</si>
  <si>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</si>
  <si>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</si>
  <si>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</si>
  <si>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</si>
  <si>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</si>
  <si>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</si>
  <si>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</si>
  <si>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</si>
  <si>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</si>
  <si>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</si>
  <si>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</si>
  <si>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</si>
  <si>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</si>
  <si>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</si>
  <si>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</si>
  <si>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</si>
  <si>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</si>
  <si>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</si>
  <si>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</si>
  <si>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</si>
  <si>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</si>
  <si>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</si>
  <si>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</si>
  <si>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</si>
  <si>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</si>
  <si>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</si>
  <si>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</si>
  <si>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</si>
  <si>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</si>
  <si>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</si>
  <si>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</si>
  <si>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</si>
  <si>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</si>
  <si>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</si>
  <si>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</si>
  <si>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</si>
  <si>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</si>
  <si>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</si>
  <si>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</si>
  <si>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</si>
  <si>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</si>
  <si>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</si>
  <si>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</si>
  <si>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</si>
  <si>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</si>
  <si>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</si>
  <si>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</si>
  <si>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</si>
  <si>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</si>
  <si>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</si>
  <si>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</si>
  <si>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</si>
  <si>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</si>
  <si>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</si>
  <si>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</si>
  <si>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</si>
  <si>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</si>
  <si>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</si>
  <si>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</si>
  <si>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</si>
  <si>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</si>
  <si>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</si>
  <si>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</si>
  <si>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</si>
  <si>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</si>
  <si>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</si>
  <si>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</si>
  <si>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</si>
  <si>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</si>
  <si>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</si>
  <si>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</si>
  <si>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</si>
  <si>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</si>
  <si>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</si>
  <si>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</si>
  <si>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</si>
  <si>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</si>
  <si>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</si>
  <si>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</si>
  <si>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</si>
  <si>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</si>
  <si>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</si>
  <si>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</si>
  <si>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</si>
  <si>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</si>
  <si>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</si>
  <si>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</si>
  <si>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</si>
  <si>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</si>
  <si>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</si>
  <si>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</si>
  <si>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</si>
  <si>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</si>
  <si>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</si>
  <si>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</si>
  <si>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</si>
  <si>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</si>
  <si>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</si>
  <si>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</si>
  <si>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</si>
  <si>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</si>
  <si>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</si>
  <si>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</si>
  <si>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</si>
  <si>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</si>
  <si>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</si>
  <si>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</si>
  <si>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</si>
  <si>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</si>
  <si>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</si>
  <si>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</si>
  <si>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</si>
  <si>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</si>
  <si>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</si>
  <si>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</si>
  <si>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</si>
  <si>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</si>
  <si>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</si>
  <si>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</si>
  <si>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</si>
  <si>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</si>
  <si>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</si>
  <si>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</si>
  <si>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</si>
  <si>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</si>
  <si>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</si>
  <si>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</si>
  <si>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</si>
  <si>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</si>
  <si>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</si>
  <si>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</si>
  <si>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</si>
  <si>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</si>
  <si>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</si>
  <si>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</si>
  <si>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</si>
  <si>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</si>
  <si>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</si>
  <si>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</si>
  <si>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</si>
  <si>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</si>
  <si>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</si>
  <si>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</si>
  <si>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</si>
  <si>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</si>
  <si>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</si>
  <si>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</si>
  <si>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</si>
  <si>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</si>
  <si>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</si>
  <si>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</si>
  <si>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</si>
  <si>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</si>
  <si>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</si>
  <si>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</si>
  <si>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</si>
  <si>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</si>
  <si>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</si>
  <si>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</si>
  <si>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</si>
  <si>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</si>
  <si>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</si>
  <si>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</si>
  <si>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</si>
  <si>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</si>
  <si>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</si>
  <si>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</si>
  <si>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</si>
  <si>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</si>
  <si>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</si>
  <si>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</si>
  <si>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</si>
  <si>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</si>
  <si>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</si>
  <si>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</si>
  <si>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</si>
  <si>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</si>
  <si>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</si>
  <si>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</si>
  <si>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</si>
  <si>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</si>
  <si>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</si>
  <si>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</si>
  <si>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</si>
  <si>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</si>
  <si>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</si>
  <si>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</si>
  <si>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</si>
  <si>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</si>
  <si>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</si>
  <si>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</si>
  <si>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</si>
  <si>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</si>
  <si>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</si>
  <si>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</si>
  <si>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</si>
  <si>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</si>
  <si>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</si>
  <si>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</si>
  <si>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</si>
  <si>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</si>
  <si>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</si>
  <si>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</si>
  <si>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</si>
  <si>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</si>
  <si>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</si>
  <si>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</si>
  <si>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</si>
  <si>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</si>
  <si>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</si>
  <si>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</si>
  <si>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</si>
  <si>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</si>
  <si>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</si>
  <si>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</si>
  <si>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</si>
  <si>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</si>
  <si>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</si>
  <si>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</si>
  <si>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</si>
  <si>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</si>
  <si>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</si>
  <si>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</si>
  <si>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</si>
  <si>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</si>
  <si>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</si>
  <si>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</si>
  <si>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</si>
  <si>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</si>
  <si>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</si>
  <si>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</si>
  <si>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</si>
  <si>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</si>
  <si>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</si>
  <si>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</si>
  <si>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</si>
  <si>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</si>
  <si>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</si>
  <si>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</si>
  <si>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</si>
  <si>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</si>
  <si>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</si>
  <si>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</si>
  <si>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</si>
  <si>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</si>
  <si>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</si>
  <si>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</si>
  <si>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</si>
  <si>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</si>
  <si>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</si>
  <si>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</si>
  <si>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</si>
  <si>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</si>
  <si>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</si>
  <si>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</si>
  <si>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</si>
  <si>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</si>
  <si>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</si>
  <si>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</si>
  <si>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</si>
  <si>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</si>
  <si>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</si>
  <si>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</si>
  <si>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</si>
  <si>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</si>
  <si>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</si>
  <si>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</si>
  <si>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</si>
  <si>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</si>
  <si>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</si>
  <si>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</si>
  <si>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</si>
  <si>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</si>
  <si>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</si>
  <si>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</si>
  <si>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</si>
  <si>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</si>
  <si>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</si>
  <si>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</si>
  <si>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</si>
  <si>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</si>
  <si>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</si>
  <si>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</si>
  <si>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</si>
  <si>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</si>
  <si>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</si>
  <si>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</si>
  <si>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</si>
  <si>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</si>
  <si>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</si>
  <si>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</si>
  <si>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</si>
  <si>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</si>
  <si>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</si>
  <si>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</si>
  <si>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</si>
  <si>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</si>
  <si>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</si>
  <si>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</si>
  <si>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</si>
  <si>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</si>
  <si>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</si>
  <si>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</si>
  <si>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</si>
  <si>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</si>
  <si>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</si>
  <si>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</si>
  <si>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</si>
  <si>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</si>
  <si>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</si>
  <si>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</si>
  <si>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</si>
  <si>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</si>
  <si>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</si>
  <si>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</si>
  <si>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</si>
  <si>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</si>
  <si>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</si>
  <si>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</si>
  <si>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</si>
  <si>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</si>
  <si>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</si>
  <si>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</si>
  <si>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</si>
  <si>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</si>
  <si>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</si>
  <si>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</si>
  <si>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</si>
  <si>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</si>
  <si>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</si>
  <si>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</si>
  <si>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</si>
  <si>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</si>
  <si>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</si>
  <si>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</si>
  <si>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</si>
  <si>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</si>
  <si>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</si>
  <si>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</si>
  <si>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</si>
  <si>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</si>
  <si>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</si>
  <si>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</si>
  <si>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</si>
  <si>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</si>
  <si>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</si>
  <si>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</si>
  <si>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</si>
  <si>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</si>
  <si>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</si>
  <si>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</si>
  <si>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</si>
  <si>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</si>
  <si>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</si>
  <si>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</si>
  <si>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</si>
  <si>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</si>
  <si>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</si>
  <si>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</si>
  <si>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</si>
  <si>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</si>
  <si>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</si>
  <si>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</si>
  <si>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</si>
  <si>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</si>
  <si>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</si>
  <si>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</si>
  <si>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</si>
  <si>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</si>
  <si>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</si>
  <si>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</si>
  <si>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</si>
  <si>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</si>
  <si>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</si>
  <si>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</si>
  <si>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</si>
  <si>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</si>
  <si>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</si>
  <si>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</si>
  <si>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</si>
  <si>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</si>
  <si>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</si>
  <si>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</si>
  <si>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</si>
  <si>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</si>
  <si>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</si>
  <si>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</si>
  <si>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</si>
  <si>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</si>
  <si>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</si>
  <si>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</si>
  <si>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</si>
  <si>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</si>
  <si>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</si>
  <si>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</si>
  <si>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</si>
  <si>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</si>
  <si>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</si>
  <si>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</si>
  <si>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</si>
  <si>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</si>
  <si>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</si>
  <si>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</si>
  <si>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</si>
  <si>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</si>
  <si>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</si>
  <si>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</si>
  <si>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</si>
  <si>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</si>
  <si>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</si>
  <si>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</si>
  <si>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</si>
  <si>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</si>
  <si>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</si>
  <si>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</si>
  <si>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</si>
  <si>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</si>
  <si>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</si>
  <si>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</si>
  <si>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</si>
  <si>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</si>
  <si>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</si>
  <si>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</si>
  <si>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</si>
  <si>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</si>
  <si>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</si>
  <si>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</si>
  <si>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</si>
  <si>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</si>
  <si>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</si>
  <si>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</si>
  <si>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</si>
  <si>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</si>
  <si>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</si>
  <si>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</si>
  <si>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</si>
  <si>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</si>
  <si>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</si>
  <si>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</si>
  <si>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</si>
  <si>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</si>
  <si>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</si>
  <si>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</si>
  <si>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</si>
  <si>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</si>
  <si>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</si>
  <si>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</si>
  <si>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</si>
  <si>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</si>
  <si>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</si>
  <si>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</si>
  <si>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</si>
  <si>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</si>
  <si>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</si>
  <si>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</si>
  <si>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</si>
  <si>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</si>
  <si>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</si>
  <si>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</si>
  <si>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</si>
  <si>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</si>
  <si>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</si>
  <si>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</si>
  <si>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</si>
  <si>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</si>
  <si>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</si>
  <si>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</si>
  <si>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</si>
  <si>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</si>
  <si>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</si>
  <si>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</si>
  <si>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</si>
  <si>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</si>
  <si>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</si>
  <si>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</si>
  <si>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</si>
  <si>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</si>
  <si>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</si>
  <si>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</si>
  <si>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</si>
  <si>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</si>
  <si>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</si>
  <si>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</si>
  <si>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</si>
  <si>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</si>
  <si>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</si>
  <si>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</si>
  <si>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</si>
  <si>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</si>
  <si>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</si>
  <si>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</si>
  <si>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</si>
  <si>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</si>
  <si>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</si>
  <si>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</si>
  <si>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</si>
  <si>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</si>
  <si>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</si>
  <si>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</si>
  <si>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</si>
  <si>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</si>
  <si>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</si>
  <si>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</si>
  <si>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</si>
  <si>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</si>
  <si>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</si>
  <si>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</si>
  <si>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</si>
  <si>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</si>
  <si>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</si>
  <si>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</si>
  <si>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</si>
  <si>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</si>
  <si>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</si>
  <si>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</si>
  <si>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</si>
  <si>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</si>
  <si>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</si>
  <si>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</si>
  <si>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</si>
  <si>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</si>
  <si>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</si>
  <si>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</si>
  <si>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</si>
  <si>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</si>
  <si>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</si>
  <si>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</si>
  <si>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</si>
  <si>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</si>
  <si>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</si>
  <si>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</si>
  <si>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</si>
  <si>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</si>
  <si>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</si>
  <si>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</si>
  <si>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</si>
  <si>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</si>
  <si>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</si>
  <si>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</si>
  <si>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</si>
  <si>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</si>
  <si>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</si>
  <si>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</si>
  <si>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</si>
  <si>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</si>
  <si>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</si>
  <si>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</si>
  <si>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</si>
  <si>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</si>
  <si>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</si>
  <si>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</si>
  <si>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</si>
  <si>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</si>
  <si>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</si>
  <si>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</si>
  <si>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</si>
  <si>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</si>
  <si>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</si>
  <si>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</si>
  <si>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</si>
  <si>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</si>
  <si>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</si>
  <si>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</si>
  <si>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</si>
  <si>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</si>
  <si>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</si>
  <si>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</si>
  <si>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</si>
  <si>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</si>
  <si>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</si>
  <si>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</si>
  <si>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</si>
  <si>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</si>
  <si>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</si>
  <si>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</si>
  <si>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</si>
  <si>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</si>
  <si>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</si>
  <si>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</si>
  <si>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</si>
  <si>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</si>
  <si>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</si>
  <si>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</si>
  <si>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</si>
  <si>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</si>
  <si>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</si>
  <si>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</si>
  <si>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</si>
  <si>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</si>
  <si>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</si>
  <si>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</si>
  <si>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</si>
  <si>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</si>
  <si>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</si>
  <si>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</si>
  <si>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</si>
  <si>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</si>
  <si>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</si>
  <si>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</si>
  <si>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</si>
  <si>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</si>
  <si>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</si>
  <si>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</si>
  <si>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</si>
  <si>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</si>
  <si>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</si>
  <si>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</si>
  <si>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</si>
  <si>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</si>
  <si>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</si>
  <si>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</si>
  <si>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</si>
  <si>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</si>
  <si>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</si>
  <si>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</si>
  <si>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</si>
  <si>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</si>
  <si>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</si>
  <si>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</si>
  <si>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</si>
  <si>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</si>
  <si>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</si>
  <si>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</si>
  <si>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</si>
  <si>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</si>
  <si>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</si>
  <si>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</si>
  <si>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</si>
  <si>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</si>
  <si>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</si>
  <si>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</si>
  <si>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</si>
  <si>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</si>
  <si>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</si>
  <si>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</si>
  <si>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</si>
  <si>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</si>
  <si>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</si>
  <si>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</si>
  <si>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</si>
  <si>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</si>
  <si>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</si>
  <si>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</si>
  <si>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</si>
  <si>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</si>
  <si>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</si>
  <si>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</si>
  <si>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</si>
  <si>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</si>
  <si>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</si>
  <si>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</si>
  <si>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</si>
  <si>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</si>
  <si>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</si>
  <si>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</si>
  <si>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</si>
  <si>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</si>
  <si>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</si>
  <si>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</si>
  <si>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</si>
  <si>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</si>
  <si>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</si>
  <si>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</si>
  <si>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</si>
  <si>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</si>
  <si>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</si>
  <si>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</si>
  <si>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</si>
  <si>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</si>
  <si>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</si>
  <si>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</si>
  <si>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</si>
  <si>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</si>
  <si>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</si>
  <si>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</si>
  <si>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</si>
  <si>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</si>
  <si>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</si>
  <si>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</si>
  <si>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</si>
  <si>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</si>
  <si>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</si>
  <si>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</si>
  <si>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</si>
  <si>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</si>
  <si>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</si>
  <si>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</si>
  <si>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</si>
  <si>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</si>
  <si>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</si>
  <si>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</si>
  <si>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</si>
  <si>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</si>
  <si>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</si>
  <si>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</si>
  <si>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</si>
  <si>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</si>
  <si>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</si>
  <si>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</si>
  <si>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</si>
  <si>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</si>
  <si>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</si>
  <si>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</si>
  <si>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</si>
  <si>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</si>
  <si>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</si>
  <si>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</si>
  <si>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</si>
  <si>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</si>
  <si>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</si>
  <si>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</si>
  <si>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</si>
  <si>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</si>
  <si>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</si>
  <si>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</si>
  <si>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</si>
  <si>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</si>
  <si>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</si>
  <si>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</si>
  <si>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</si>
  <si>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</si>
  <si>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</si>
  <si>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</si>
  <si>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</si>
  <si>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</si>
  <si>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</si>
  <si>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</si>
  <si>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</si>
  <si>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</si>
  <si>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</si>
  <si>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</si>
  <si>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</si>
  <si>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</si>
  <si>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</si>
  <si>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</si>
  <si>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</si>
  <si>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</si>
  <si>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</si>
  <si>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</si>
  <si>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</si>
  <si>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</si>
  <si>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</si>
  <si>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</si>
  <si>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</si>
  <si>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</si>
  <si>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</si>
  <si>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</si>
  <si>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</si>
  <si>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</si>
  <si>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</si>
  <si>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</si>
  <si>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</si>
  <si>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</si>
  <si>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</si>
  <si>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</si>
  <si>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</si>
  <si>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</si>
  <si>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</si>
  <si>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</si>
  <si>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</si>
  <si>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</si>
  <si>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</si>
  <si>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</si>
  <si>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</si>
  <si>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</si>
  <si>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</si>
  <si>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</si>
  <si>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</si>
  <si>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</si>
  <si>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</si>
  <si>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</si>
  <si>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</si>
  <si>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</si>
  <si>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</si>
  <si>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</si>
  <si>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</si>
  <si>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</si>
  <si>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</si>
  <si>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</si>
  <si>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</si>
  <si>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</si>
  <si>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</si>
  <si>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</si>
  <si>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</si>
  <si>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</si>
  <si>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</si>
  <si>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</si>
  <si>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</si>
  <si>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</si>
  <si>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</si>
  <si>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</si>
  <si>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</si>
  <si>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</si>
  <si>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</si>
  <si>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</si>
  <si>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</si>
  <si>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</si>
  <si>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</si>
  <si>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</si>
  <si>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</si>
  <si>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</si>
  <si>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</si>
  <si>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</si>
  <si>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</si>
  <si>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</si>
  <si>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</si>
  <si>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</si>
  <si>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</si>
  <si>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</si>
  <si>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</si>
  <si>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</si>
  <si>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</si>
  <si>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</si>
  <si>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</si>
  <si>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</si>
  <si>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</si>
  <si>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</si>
  <si>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</si>
  <si>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</si>
  <si>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</si>
  <si>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</si>
  <si>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</si>
  <si>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</si>
  <si>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</si>
  <si>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</si>
  <si>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</si>
  <si>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</si>
  <si>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</si>
  <si>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</si>
  <si>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</si>
  <si>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</si>
  <si>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</si>
  <si>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</si>
  <si>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</si>
  <si>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</si>
  <si>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</si>
  <si>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</si>
  <si>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</si>
  <si>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</si>
  <si>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</si>
  <si>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</si>
  <si>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</si>
  <si>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</si>
  <si>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</si>
  <si>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</si>
  <si>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</si>
  <si>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</si>
  <si>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</si>
  <si>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</si>
  <si>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</si>
  <si>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</si>
  <si>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</si>
  <si>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</si>
  <si>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</si>
  <si>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</si>
  <si>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</si>
  <si>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</si>
  <si>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</si>
  <si>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</si>
  <si>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</si>
  <si>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</si>
  <si>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</si>
  <si>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</si>
  <si>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</si>
  <si>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</si>
  <si>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</si>
  <si>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</si>
  <si>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</si>
  <si>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</si>
  <si>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</si>
  <si>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</si>
  <si>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</si>
  <si>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</si>
  <si>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</si>
  <si>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</si>
  <si>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</si>
  <si>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</si>
  <si>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</si>
  <si>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</si>
  <si>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</si>
  <si>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</si>
  <si>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</si>
  <si>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</si>
  <si>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</si>
  <si>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</si>
  <si>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</si>
  <si>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</si>
  <si>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</si>
  <si>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</si>
  <si>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</si>
  <si>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</si>
  <si>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</si>
  <si>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</si>
  <si>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</si>
  <si>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</si>
  <si>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</si>
  <si>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</si>
  <si>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</si>
  <si>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</si>
  <si>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</si>
  <si>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</si>
  <si>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</si>
  <si>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</si>
  <si>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</si>
  <si>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</si>
  <si>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</si>
  <si>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</si>
  <si>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</si>
  <si>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</si>
  <si>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</si>
  <si>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</si>
  <si>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</si>
  <si>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</si>
  <si>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</si>
  <si>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</si>
  <si>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</si>
  <si>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</si>
  <si>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</si>
  <si>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</si>
  <si>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</si>
  <si>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</si>
  <si>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</si>
  <si>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</si>
  <si>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</si>
  <si>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</si>
  <si>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</si>
  <si>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</si>
  <si>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</si>
  <si>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</si>
  <si>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</si>
  <si>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</si>
  <si>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</si>
  <si>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</si>
  <si>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</si>
  <si>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</si>
  <si>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</si>
  <si>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</si>
  <si>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</si>
  <si>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</si>
  <si>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</si>
  <si>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</si>
  <si>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</si>
  <si>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</si>
  <si>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</si>
  <si>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</si>
  <si>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</si>
  <si>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</si>
  <si>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</si>
  <si>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</si>
  <si>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</si>
  <si>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</si>
  <si>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</si>
  <si>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</si>
  <si>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</si>
  <si>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</si>
  <si>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</si>
  <si>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</si>
  <si>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</si>
  <si>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</si>
  <si>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</si>
  <si>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</si>
  <si>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</si>
  <si>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</si>
  <si>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</si>
  <si>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</si>
  <si>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</si>
  <si>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</si>
  <si>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</si>
  <si>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</si>
  <si>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</si>
  <si>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</si>
  <si>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</si>
  <si>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</si>
  <si>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</si>
  <si>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</si>
  <si>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</si>
  <si>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</si>
  <si>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</si>
  <si>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</si>
  <si>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</si>
  <si>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</si>
  <si>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</si>
  <si>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</si>
  <si>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</si>
  <si>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</si>
  <si>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</si>
  <si>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</si>
  <si>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</si>
  <si>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</si>
  <si>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</si>
  <si>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</si>
  <si>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</si>
  <si>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</si>
  <si>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</si>
  <si>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</si>
  <si>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</si>
  <si>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</si>
  <si>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</si>
  <si>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</si>
  <si>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</si>
  <si>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</si>
  <si>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</si>
  <si>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</si>
  <si>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</si>
  <si>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</si>
  <si>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</si>
  <si>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</si>
  <si>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</si>
  <si>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</si>
  <si>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</si>
  <si>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</si>
  <si>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</si>
  <si>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</si>
  <si>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</si>
  <si>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</si>
  <si>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</si>
  <si>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</si>
  <si>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</si>
  <si>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</si>
  <si>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</si>
  <si>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</si>
  <si>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</si>
  <si>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</si>
  <si>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</si>
  <si>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</si>
  <si>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</si>
  <si>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</si>
  <si>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</si>
  <si>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</si>
  <si>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</si>
  <si>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</si>
  <si>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</si>
  <si>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</si>
  <si>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</si>
  <si>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</si>
  <si>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</si>
  <si>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</si>
  <si>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</si>
  <si>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</si>
  <si>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</si>
  <si>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</si>
  <si>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</si>
  <si>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</si>
  <si>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</si>
  <si>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</si>
  <si>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</si>
  <si>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</si>
  <si>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</si>
  <si>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</si>
  <si>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</si>
  <si>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</si>
  <si>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</si>
  <si>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</si>
  <si>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</si>
  <si>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</si>
  <si>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</si>
  <si>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</si>
  <si>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</si>
  <si>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</si>
  <si>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</si>
  <si>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</si>
  <si>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</si>
  <si>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</si>
  <si>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</si>
  <si>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</si>
  <si>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</si>
  <si>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</si>
  <si>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</si>
  <si>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</si>
  <si>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</si>
  <si>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</si>
  <si>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</si>
  <si>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</si>
  <si>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</si>
  <si>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</si>
  <si>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</si>
  <si>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</si>
  <si>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</si>
  <si>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</si>
  <si>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</si>
  <si>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</si>
  <si>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</si>
  <si>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</si>
  <si>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</si>
  <si>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</si>
  <si>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</si>
  <si>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</si>
  <si>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</si>
  <si>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</si>
  <si>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</si>
  <si>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</si>
  <si>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</si>
  <si>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</si>
  <si>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</si>
  <si>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</si>
  <si>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</si>
  <si>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</si>
  <si>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</si>
  <si>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</si>
  <si>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</si>
  <si>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</si>
  <si>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</si>
  <si>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</si>
  <si>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</si>
  <si>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</si>
  <si>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</si>
  <si>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</si>
  <si>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</si>
  <si>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</si>
  <si>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</si>
  <si>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</si>
  <si>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</si>
  <si>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</si>
  <si>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</si>
  <si>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</si>
  <si>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</si>
  <si>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</si>
  <si>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</si>
  <si>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</si>
  <si>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</si>
  <si>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</si>
  <si>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</si>
  <si>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</si>
  <si>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</si>
  <si>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</si>
  <si>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</si>
  <si>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</si>
  <si>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</si>
  <si>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</si>
  <si>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</si>
  <si>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</si>
  <si>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</si>
  <si>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</si>
  <si>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</si>
  <si>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</si>
  <si>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</si>
  <si>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</si>
  <si>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</si>
  <si>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</si>
  <si>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</si>
  <si>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</si>
  <si>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</si>
  <si>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</si>
  <si>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</si>
  <si>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</si>
  <si>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</si>
  <si>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</si>
  <si>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</si>
  <si>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</si>
  <si>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</si>
  <si>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</si>
  <si>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</si>
  <si>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</si>
  <si>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</si>
  <si>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</si>
  <si>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</si>
  <si>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</si>
  <si>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</si>
  <si>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</si>
  <si>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</si>
  <si>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</si>
  <si>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</si>
  <si>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</si>
  <si>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</si>
  <si>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</si>
  <si>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</si>
  <si>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</si>
  <si>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</si>
  <si>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</si>
  <si>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</si>
  <si>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</si>
  <si>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</si>
  <si>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</si>
  <si>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</si>
  <si>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</si>
  <si>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</si>
  <si>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</si>
  <si>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</si>
  <si>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</si>
  <si>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</si>
  <si>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</si>
  <si>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</si>
  <si>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</si>
  <si>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</si>
  <si>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</si>
  <si>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</si>
  <si>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</si>
  <si>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</si>
  <si>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</si>
  <si>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</si>
  <si>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</si>
  <si>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</si>
  <si>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</si>
  <si>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</si>
  <si>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</si>
  <si>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</si>
  <si>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</si>
  <si>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</si>
  <si>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</si>
  <si>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</si>
  <si>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</si>
  <si>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</si>
  <si>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</si>
  <si>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</si>
  <si>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</si>
  <si>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</si>
  <si>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</si>
  <si>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</si>
  <si>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</si>
  <si>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</si>
  <si>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</si>
  <si>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</si>
  <si>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</si>
  <si>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</si>
  <si>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</si>
  <si>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</si>
  <si>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</si>
  <si>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</si>
  <si>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</si>
  <si>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</si>
  <si>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</si>
  <si>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</si>
  <si>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</si>
  <si>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</si>
  <si>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</si>
  <si>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</si>
  <si>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</si>
  <si>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</si>
  <si>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</si>
  <si>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</si>
  <si>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</si>
  <si>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</si>
  <si>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</si>
  <si>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</si>
  <si>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</si>
  <si>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</si>
  <si>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</si>
  <si>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</si>
  <si>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</si>
  <si>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</si>
  <si>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</si>
  <si>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</si>
  <si>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</si>
  <si>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</si>
  <si>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</si>
  <si>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</si>
  <si>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</si>
  <si>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</si>
  <si>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</si>
  <si>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</si>
  <si>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</si>
  <si>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</si>
  <si>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</si>
  <si>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</si>
  <si>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</si>
  <si>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</si>
  <si>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</si>
  <si>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</si>
  <si>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</si>
  <si>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</si>
  <si>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</si>
  <si>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</si>
  <si>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</si>
  <si>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</si>
  <si>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</si>
  <si>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</si>
  <si>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</si>
  <si>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</si>
  <si>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</si>
  <si>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</si>
  <si>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</si>
  <si>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</si>
  <si>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</si>
  <si>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</si>
  <si>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</si>
  <si>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</si>
  <si>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</si>
  <si>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</si>
  <si>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</si>
  <si>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</si>
  <si>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</si>
  <si>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</si>
  <si>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</si>
  <si>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</si>
  <si>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</si>
  <si>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</si>
  <si>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</si>
  <si>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</si>
  <si>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</si>
  <si>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</si>
  <si>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</si>
  <si>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</si>
  <si>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</si>
  <si>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</si>
  <si>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</si>
  <si>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</si>
  <si>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</si>
  <si>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</si>
  <si>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</si>
  <si>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</si>
  <si>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</si>
  <si>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</si>
  <si>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</si>
  <si>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</si>
  <si>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</si>
  <si>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</si>
  <si>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</si>
  <si>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</si>
  <si>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</si>
  <si>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</si>
  <si>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</si>
  <si>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</si>
  <si>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</si>
  <si>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</si>
  <si>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</si>
  <si>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</si>
  <si>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</si>
  <si>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</si>
  <si>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</si>
  <si>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</si>
  <si>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</si>
  <si>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</si>
  <si>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</si>
  <si>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</si>
  <si>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</si>
  <si>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</si>
  <si>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</si>
  <si>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</si>
  <si>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</si>
  <si>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</si>
  <si>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</si>
  <si>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</si>
  <si>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</si>
  <si>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</si>
  <si>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</si>
  <si>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</si>
  <si>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</si>
  <si>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</si>
  <si>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</si>
  <si>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</si>
  <si>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</si>
  <si>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</si>
  <si>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</si>
  <si>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</si>
  <si>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</si>
  <si>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</si>
  <si>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</si>
  <si>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</si>
  <si>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</si>
  <si>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</si>
  <si>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</si>
  <si>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</si>
  <si>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</si>
  <si>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</si>
  <si>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</si>
  <si>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</si>
  <si>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</si>
  <si>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</si>
  <si>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</si>
  <si>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</si>
  <si>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</si>
  <si>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</si>
  <si>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</si>
  <si>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</si>
  <si>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</si>
  <si>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</si>
  <si>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</si>
  <si>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</si>
  <si>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</si>
  <si>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</si>
  <si>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</si>
  <si>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</si>
  <si>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</si>
  <si>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</si>
  <si>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</si>
  <si>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</si>
  <si>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</si>
  <si>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</si>
  <si>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</si>
  <si>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</si>
  <si>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</si>
  <si>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</si>
  <si>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</si>
  <si>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</si>
  <si>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</si>
  <si>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</si>
  <si>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</si>
  <si>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</si>
  <si>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</si>
  <si>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</si>
  <si>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</si>
  <si>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</si>
  <si>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</si>
  <si>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</si>
  <si>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</si>
  <si>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</si>
  <si>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</si>
  <si>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</si>
  <si>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</si>
  <si>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</si>
  <si>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</si>
  <si>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</si>
  <si>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</si>
  <si>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</si>
  <si>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</si>
  <si>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</si>
  <si>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</si>
  <si>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</si>
  <si>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</si>
  <si>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</si>
  <si>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</si>
  <si>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</si>
  <si>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</si>
  <si>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</si>
  <si>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</si>
  <si>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</si>
  <si>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</si>
  <si>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</si>
  <si>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</si>
  <si>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</si>
  <si>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</si>
  <si>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</si>
  <si>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</si>
  <si>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</si>
  <si>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</si>
  <si>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</si>
  <si>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</si>
  <si>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</si>
  <si>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</si>
  <si>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</si>
  <si>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</si>
  <si>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</si>
  <si>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</si>
  <si>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</si>
  <si>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</si>
  <si>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</si>
  <si>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</si>
  <si>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</si>
  <si>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</si>
  <si>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</si>
  <si>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</si>
  <si>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</si>
  <si>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</si>
  <si>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</si>
  <si>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</si>
  <si>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</si>
  <si>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</si>
  <si>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</si>
  <si>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</si>
  <si>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</si>
  <si>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</si>
  <si>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</si>
  <si>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</si>
  <si>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</si>
  <si>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</si>
  <si>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</si>
  <si>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</si>
  <si>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</si>
  <si>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</si>
  <si>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</si>
  <si>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</si>
  <si>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</si>
  <si>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</si>
  <si>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</si>
  <si>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</si>
  <si>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</si>
  <si>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</si>
  <si>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</si>
  <si>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</si>
  <si>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</si>
  <si>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</si>
  <si>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</si>
  <si>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</si>
  <si>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</si>
  <si>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</si>
  <si>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</si>
  <si>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</si>
  <si>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</si>
  <si>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</si>
  <si>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</si>
  <si>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</si>
  <si>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</si>
  <si>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</si>
  <si>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</si>
  <si>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</si>
  <si>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</si>
  <si>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</si>
  <si>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</si>
  <si>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</si>
  <si>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</si>
  <si>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</si>
  <si>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</si>
  <si>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</si>
  <si>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</si>
  <si>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</si>
  <si>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</si>
  <si>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</si>
  <si>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</si>
  <si>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</si>
  <si>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</si>
  <si>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</si>
  <si>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</si>
  <si>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</si>
  <si>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</si>
  <si>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</si>
  <si>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</si>
  <si>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</si>
  <si>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</si>
  <si>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</si>
  <si>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</si>
  <si>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</si>
  <si>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</si>
  <si>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</si>
  <si>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</si>
  <si>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</si>
  <si>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</si>
  <si>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</si>
  <si>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</si>
  <si>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</si>
  <si>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</si>
  <si>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</si>
  <si>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</si>
  <si>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</si>
  <si>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</si>
  <si>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</si>
  <si>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</si>
  <si>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</si>
  <si>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</si>
  <si>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</si>
  <si>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</si>
  <si>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</si>
  <si>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</si>
  <si>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</si>
  <si>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</si>
  <si>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</si>
  <si>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</si>
  <si>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</si>
  <si>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</si>
  <si>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</si>
  <si>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</si>
  <si>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</si>
  <si>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</si>
  <si>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</si>
  <si>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</si>
  <si>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</si>
  <si>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</si>
  <si>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</si>
  <si>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</si>
  <si>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</si>
  <si>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</si>
  <si>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</si>
  <si>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</si>
  <si>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</si>
  <si>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</si>
  <si>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</si>
  <si>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</si>
  <si>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</si>
  <si>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</si>
  <si>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</si>
  <si>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</si>
  <si>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</si>
  <si>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</si>
  <si>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</si>
  <si>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</si>
  <si>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</si>
  <si>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</si>
  <si>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</si>
  <si>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</si>
  <si>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</si>
  <si>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</si>
  <si>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</si>
  <si>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</si>
  <si>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</si>
  <si>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</si>
  <si>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</si>
  <si>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</si>
  <si>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</si>
  <si>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</si>
  <si>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</si>
  <si>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</si>
  <si>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</si>
  <si>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</si>
  <si>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</si>
  <si>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</si>
  <si>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</si>
  <si>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</si>
  <si>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</si>
  <si>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</si>
  <si>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</si>
  <si>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</si>
  <si>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</si>
  <si>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</si>
  <si>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</si>
  <si>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</si>
  <si>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</si>
  <si>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</si>
  <si>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</si>
  <si>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</si>
  <si>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</si>
  <si>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</si>
  <si>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</si>
  <si>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</si>
  <si>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</si>
  <si>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</si>
  <si>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</si>
  <si>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</si>
  <si>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</si>
  <si>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</si>
  <si>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</si>
  <si>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</si>
  <si>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</si>
  <si>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</si>
  <si>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</si>
  <si>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</si>
  <si>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</si>
  <si>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</si>
  <si>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</si>
  <si>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</si>
  <si>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</si>
  <si>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</si>
  <si>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</si>
  <si>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</si>
  <si>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</si>
  <si>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</si>
  <si>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</si>
  <si>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</si>
  <si>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</si>
  <si>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</si>
  <si>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</si>
  <si>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</si>
  <si>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</si>
  <si>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</si>
  <si>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</si>
  <si>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</si>
  <si>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</si>
  <si>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</si>
  <si>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</si>
  <si>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</si>
  <si>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</si>
  <si>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</si>
  <si>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</si>
  <si>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</si>
  <si>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</si>
  <si>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</si>
  <si>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</si>
  <si>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</si>
  <si>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</si>
  <si>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</si>
  <si>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</si>
  <si>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</si>
  <si>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</si>
  <si>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</si>
  <si>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</si>
  <si>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</si>
  <si>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</si>
  <si>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</si>
  <si>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</si>
  <si>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</si>
  <si>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</si>
  <si>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</si>
  <si>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</si>
  <si>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</si>
  <si>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</si>
  <si>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</si>
  <si>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</si>
  <si>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</si>
  <si>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</si>
  <si>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</si>
  <si>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</si>
  <si>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</si>
  <si>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</si>
  <si>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</si>
  <si>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</si>
  <si>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</si>
  <si>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</si>
  <si>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</si>
  <si>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</si>
  <si>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</si>
  <si>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</si>
  <si>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</si>
  <si>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</si>
  <si>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</si>
  <si>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</si>
  <si>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</si>
  <si>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</si>
  <si>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</si>
  <si>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</si>
  <si>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</si>
  <si>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</si>
  <si>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</si>
  <si>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</si>
  <si>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</si>
  <si>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</si>
  <si>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</si>
  <si>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</si>
  <si>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</si>
  <si>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</si>
  <si>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</si>
  <si>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</si>
  <si>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</si>
  <si>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</si>
  <si>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</si>
  <si>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</si>
  <si>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</si>
  <si>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</si>
  <si>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</si>
  <si>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</si>
  <si>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</si>
  <si>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</si>
  <si>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</si>
  <si>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</si>
  <si>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</si>
  <si>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</si>
  <si>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</si>
  <si>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</si>
  <si>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</si>
  <si>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</si>
  <si>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</si>
  <si>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</si>
  <si>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</si>
  <si>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</si>
  <si>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</si>
  <si>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</si>
  <si>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</si>
  <si>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</si>
  <si>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</si>
  <si>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</si>
  <si>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</si>
  <si>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</si>
  <si>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</si>
  <si>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</si>
  <si>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</si>
  <si>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</si>
  <si>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</si>
  <si>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</si>
  <si>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</si>
  <si>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</si>
  <si>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</si>
  <si>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</si>
  <si>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</si>
  <si>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</si>
  <si>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</si>
  <si>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</si>
  <si>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</si>
  <si>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</si>
  <si>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</si>
  <si>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</si>
  <si>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</si>
  <si>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</si>
  <si>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</si>
  <si>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</si>
  <si>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</si>
  <si>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</si>
  <si>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</si>
  <si>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</si>
  <si>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</si>
  <si>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</si>
  <si>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</si>
  <si>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</si>
  <si>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</si>
  <si>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</si>
  <si>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</si>
  <si>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</si>
  <si>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</si>
  <si>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</si>
  <si>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</si>
  <si>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</si>
  <si>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</si>
  <si>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</si>
  <si>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</si>
  <si>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</si>
  <si>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</si>
  <si>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</si>
  <si>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</si>
  <si>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</si>
  <si>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</si>
  <si>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</si>
  <si>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</si>
  <si>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</si>
  <si>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</si>
  <si>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</si>
  <si>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</si>
  <si>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</si>
  <si>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</si>
  <si>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</si>
  <si>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</si>
  <si>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</si>
  <si>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</si>
  <si>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</si>
  <si>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</si>
  <si>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</si>
  <si>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</si>
  <si>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</si>
  <si>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</si>
  <si>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</si>
  <si>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</si>
  <si>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</si>
  <si>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</si>
  <si>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</si>
  <si>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</si>
  <si>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</si>
  <si>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</si>
  <si>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</si>
  <si>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</si>
  <si>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</si>
  <si>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</si>
  <si>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</si>
  <si>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</si>
  <si>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</si>
  <si>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</si>
  <si>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</si>
  <si>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</si>
  <si>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</si>
  <si>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</si>
  <si>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</si>
  <si>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</si>
  <si>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</si>
  <si>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</si>
  <si>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</si>
  <si>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</si>
  <si>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</si>
  <si>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</si>
  <si>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</si>
  <si>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</si>
  <si>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</si>
  <si>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</si>
  <si>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</si>
  <si>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</si>
  <si>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</si>
  <si>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</si>
  <si>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</si>
  <si>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</si>
  <si>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</si>
  <si>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</si>
  <si>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</si>
  <si>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</si>
  <si>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</si>
  <si>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</si>
  <si>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</si>
  <si>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</si>
  <si>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</si>
  <si>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</si>
  <si>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</si>
  <si>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</si>
  <si>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</si>
  <si>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</si>
  <si>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</si>
  <si>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</si>
  <si>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</si>
  <si>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</si>
  <si>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</si>
  <si>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</si>
  <si>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</si>
  <si>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</si>
  <si>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</si>
  <si>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</si>
  <si>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</si>
  <si>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</si>
  <si>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</si>
  <si>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</si>
  <si>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</si>
  <si>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</si>
  <si>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</si>
  <si>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</si>
  <si>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</si>
  <si>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</si>
  <si>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</si>
  <si>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</si>
  <si>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</si>
  <si>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</si>
  <si>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</si>
  <si>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</si>
  <si>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</si>
  <si>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</si>
  <si>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</si>
  <si>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</si>
  <si>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</si>
  <si>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</si>
  <si>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</si>
  <si>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</si>
  <si>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</si>
  <si>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</si>
  <si>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</si>
  <si>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</si>
  <si>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</si>
  <si>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</si>
  <si>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</si>
  <si>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</si>
  <si>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</si>
  <si>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</si>
  <si>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</si>
  <si>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</si>
  <si>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</si>
  <si>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</si>
  <si>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</si>
  <si>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</si>
  <si>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</si>
  <si>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</si>
  <si>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</si>
  <si>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</si>
  <si>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</si>
  <si>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</si>
  <si>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</si>
  <si>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</si>
  <si>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</si>
  <si>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</si>
  <si>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</si>
  <si>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</si>
  <si>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</si>
  <si>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</si>
  <si>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</si>
  <si>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</si>
  <si>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</si>
  <si>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</si>
  <si>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</si>
  <si>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</si>
  <si>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</si>
  <si>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</si>
  <si>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</si>
  <si>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</si>
  <si>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</si>
  <si>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</si>
  <si>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</si>
  <si>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</si>
  <si>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</si>
  <si>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</si>
  <si>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</si>
  <si>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</si>
  <si>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</si>
  <si>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</si>
  <si>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</si>
  <si>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</si>
  <si>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</si>
  <si>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</si>
  <si>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</si>
  <si>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</si>
  <si>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</si>
  <si>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</si>
  <si>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</si>
  <si>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</si>
  <si>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</si>
  <si>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</si>
  <si>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</si>
  <si>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</si>
  <si>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</si>
  <si>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</si>
  <si>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</si>
  <si>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</si>
  <si>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</si>
  <si>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</si>
  <si>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</si>
  <si>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</si>
  <si>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</si>
  <si>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</si>
  <si>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</si>
  <si>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</si>
  <si>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</si>
  <si>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</si>
  <si>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</si>
  <si>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</si>
  <si>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</si>
  <si>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</si>
  <si>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</si>
  <si>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</si>
  <si>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</si>
  <si>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</si>
  <si>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</si>
  <si>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</si>
  <si>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</si>
  <si>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</si>
  <si>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</si>
  <si>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</si>
  <si>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</si>
  <si>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</si>
  <si>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</si>
  <si>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</si>
  <si>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</si>
  <si>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</si>
  <si>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</si>
  <si>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</si>
  <si>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</si>
  <si>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</si>
  <si>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</si>
  <si>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</si>
  <si>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</si>
  <si>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</si>
  <si>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</si>
  <si>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</si>
  <si>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</si>
  <si>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</si>
  <si>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</si>
  <si>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</si>
  <si>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</si>
  <si>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</si>
  <si>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</si>
  <si>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</si>
  <si>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</si>
  <si>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</si>
  <si>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</si>
  <si>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</si>
  <si>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</si>
  <si>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</si>
  <si>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</si>
  <si>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</si>
  <si>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</si>
  <si>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</si>
  <si>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</si>
  <si>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</si>
  <si>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</si>
  <si>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</si>
  <si>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</si>
  <si>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</si>
  <si>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</si>
  <si>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</si>
  <si>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</si>
  <si>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</si>
  <si>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</si>
  <si>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</si>
  <si>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</si>
  <si>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</si>
  <si>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</si>
  <si>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</si>
  <si>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</si>
  <si>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</si>
  <si>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</si>
  <si>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</si>
  <si>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</si>
  <si>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</si>
  <si>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</si>
  <si>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</si>
  <si>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</si>
  <si>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</si>
  <si>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</si>
  <si>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</si>
  <si>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</si>
  <si>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</si>
  <si>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</si>
  <si>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</si>
  <si>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</si>
  <si>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</si>
  <si>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</si>
  <si>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</si>
  <si>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</si>
  <si>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</si>
  <si>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</si>
  <si>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</si>
  <si>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</si>
  <si>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</si>
  <si>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</si>
  <si>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</si>
  <si>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</si>
  <si>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</si>
  <si>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</si>
  <si>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</si>
  <si>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</si>
  <si>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</si>
  <si>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</si>
  <si>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</si>
  <si>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</si>
  <si>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</si>
  <si>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</si>
  <si>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</si>
  <si>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</si>
  <si>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</si>
  <si>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</si>
  <si>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</si>
  <si>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</si>
  <si>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</si>
  <si>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</si>
  <si>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</si>
  <si>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</si>
  <si>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</si>
  <si>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</si>
  <si>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</si>
  <si>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</si>
  <si>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</si>
  <si>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</si>
  <si>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</si>
  <si>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</si>
  <si>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</si>
  <si>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</si>
  <si>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</si>
  <si>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</si>
  <si>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</si>
  <si>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</si>
  <si>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</si>
  <si>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</si>
  <si>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</si>
  <si>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</si>
  <si>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</si>
  <si>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</si>
  <si>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</si>
  <si>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</si>
  <si>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</si>
  <si>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</si>
  <si>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</si>
  <si>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</si>
  <si>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</si>
  <si>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</si>
  <si>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</si>
  <si>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</si>
  <si>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</si>
  <si>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</si>
  <si>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</si>
  <si>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</si>
  <si>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</si>
  <si>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</si>
  <si>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</si>
  <si>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</si>
  <si>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</si>
  <si>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</si>
  <si>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</si>
  <si>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</si>
  <si>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</si>
  <si>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</si>
  <si>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</si>
  <si>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</si>
  <si>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</si>
  <si>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</si>
  <si>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</si>
  <si>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</si>
  <si>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</si>
  <si>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</si>
  <si>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</si>
  <si>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</si>
  <si>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</si>
  <si>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</si>
  <si>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</si>
  <si>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</si>
  <si>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</si>
  <si>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</si>
  <si>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</si>
  <si>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</si>
  <si>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</si>
  <si>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</si>
  <si>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</si>
  <si>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</si>
  <si>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</si>
  <si>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</si>
  <si>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</si>
  <si>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</si>
  <si>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</si>
  <si>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</si>
  <si>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</si>
  <si>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</si>
  <si>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</si>
  <si>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</si>
  <si>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</si>
  <si>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</si>
  <si>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</si>
  <si>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</si>
  <si>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</si>
  <si>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</si>
  <si>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</si>
  <si>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</si>
  <si>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</si>
  <si>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</si>
  <si>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</si>
  <si>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</si>
  <si>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</si>
  <si>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</si>
  <si>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</si>
  <si>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</si>
  <si>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</si>
  <si>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</si>
  <si>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</si>
  <si>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</si>
  <si>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</si>
  <si>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</si>
  <si>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</si>
  <si>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</si>
  <si>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</si>
  <si>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</si>
  <si>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</si>
  <si>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</si>
  <si>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</si>
  <si>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</si>
  <si>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</si>
  <si>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</si>
  <si>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</si>
  <si>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</si>
  <si>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</si>
  <si>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</si>
  <si>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</si>
  <si>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</si>
  <si>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</si>
  <si>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</si>
  <si>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</si>
  <si>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</si>
  <si>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</si>
  <si>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</si>
  <si>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</si>
  <si>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</si>
  <si>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</si>
  <si>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</si>
  <si>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</si>
  <si>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</si>
  <si>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</si>
  <si>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</si>
  <si>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</si>
  <si>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</si>
  <si>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</si>
  <si>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</si>
  <si>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</si>
  <si>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</si>
  <si>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</si>
  <si>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</si>
  <si>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</si>
  <si>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</si>
  <si>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</si>
  <si>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</si>
  <si>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</si>
  <si>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</si>
  <si>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</si>
  <si>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</si>
  <si>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</si>
  <si>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</si>
  <si>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</si>
  <si>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</si>
  <si>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</si>
  <si>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</si>
  <si>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</si>
  <si>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</si>
  <si>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</si>
  <si>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</si>
  <si>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</si>
  <si>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</si>
  <si>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</si>
  <si>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</si>
  <si>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</si>
  <si>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</si>
  <si>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</si>
  <si>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</si>
  <si>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</si>
  <si>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</si>
  <si>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</si>
  <si>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</si>
  <si>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</si>
  <si>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</si>
  <si>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</si>
  <si>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</si>
  <si>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</si>
  <si>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</si>
  <si>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</si>
  <si>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</si>
  <si>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</si>
  <si>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</si>
  <si>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</si>
  <si>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</si>
  <si>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</si>
  <si>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</si>
  <si>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</si>
  <si>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</si>
  <si>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</si>
  <si>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</si>
  <si>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</si>
  <si>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</si>
  <si>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</si>
  <si>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</si>
  <si>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</si>
  <si>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</si>
  <si>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</si>
  <si>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</si>
  <si>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</si>
  <si>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</si>
  <si>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</si>
  <si>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</si>
  <si>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</si>
  <si>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</si>
  <si>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</si>
  <si>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</si>
  <si>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</si>
  <si>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</si>
  <si>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</si>
  <si>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</si>
  <si>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</si>
  <si>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</si>
  <si>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</si>
  <si>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</si>
  <si>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</si>
  <si>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</si>
  <si>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</si>
  <si>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</si>
  <si>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</si>
  <si>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</si>
  <si>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</si>
  <si>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</si>
  <si>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</si>
  <si>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</si>
  <si>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</si>
  <si>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</si>
  <si>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</si>
  <si>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</si>
  <si>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</si>
  <si>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</si>
  <si>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</si>
  <si>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</si>
  <si>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</si>
  <si>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</si>
  <si>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</si>
  <si>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</si>
  <si>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</si>
  <si>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</si>
  <si>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</si>
  <si>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</si>
  <si>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</si>
  <si>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</si>
  <si>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</si>
  <si>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</si>
  <si>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</si>
  <si>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</si>
  <si>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</si>
  <si>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</si>
  <si>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</si>
  <si>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</si>
  <si>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</si>
  <si>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</si>
  <si>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</si>
  <si>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</si>
  <si>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</si>
  <si>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</si>
  <si>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</si>
  <si>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</si>
  <si>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</si>
  <si>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</si>
  <si>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</si>
  <si>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</si>
  <si>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</si>
  <si>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</si>
  <si>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</si>
  <si>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</si>
  <si>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</si>
  <si>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</si>
  <si>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</si>
  <si>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</si>
  <si>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</si>
  <si>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</si>
  <si>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</si>
  <si>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</si>
  <si>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</si>
  <si>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</si>
  <si>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</si>
  <si>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</si>
  <si>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</si>
  <si>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</si>
  <si>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</si>
  <si>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</si>
  <si>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</si>
  <si>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</si>
  <si>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</si>
  <si>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</si>
  <si>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</si>
  <si>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</si>
  <si>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</si>
  <si>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</si>
  <si>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</si>
  <si>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</si>
  <si>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</si>
  <si>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</si>
  <si>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</si>
  <si>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</si>
  <si>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</si>
  <si>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</si>
  <si>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</si>
  <si>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</si>
  <si>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</si>
  <si>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</si>
  <si>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</si>
  <si>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</si>
  <si>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</si>
  <si>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</si>
  <si>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</si>
  <si>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</si>
  <si>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</si>
  <si>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</si>
  <si>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</si>
  <si>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</si>
  <si>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</si>
  <si>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</si>
  <si>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</si>
  <si>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</si>
  <si>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</si>
  <si>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</si>
  <si>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</si>
  <si>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</si>
  <si>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</si>
  <si>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</si>
  <si>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</si>
  <si>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</si>
  <si>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</si>
  <si>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</si>
  <si>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</si>
  <si>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</si>
  <si>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</si>
  <si>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</si>
  <si>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</si>
  <si>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</si>
  <si>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</si>
  <si>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</si>
  <si>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</si>
  <si>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</si>
  <si>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</si>
  <si>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</si>
  <si>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</si>
  <si>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</si>
  <si>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</si>
  <si>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</si>
  <si>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</si>
  <si>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</si>
  <si>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</si>
  <si>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</si>
  <si>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</si>
  <si>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</si>
  <si>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</si>
  <si>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</si>
  <si>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</si>
  <si>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</si>
  <si>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</si>
  <si>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</si>
  <si>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</si>
  <si>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</si>
  <si>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</si>
  <si>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</si>
  <si>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</si>
  <si>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</si>
  <si>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</si>
  <si>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</si>
  <si>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</si>
  <si>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</si>
  <si>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</si>
  <si>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</si>
  <si>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</si>
  <si>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</si>
  <si>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</si>
  <si>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</si>
  <si>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</si>
  <si>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</si>
  <si>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</si>
  <si>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</si>
  <si>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</si>
  <si>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</si>
  <si>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</si>
  <si>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</si>
  <si>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</si>
  <si>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</si>
  <si>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</si>
  <si>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</si>
  <si>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</si>
  <si>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</si>
  <si>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</si>
  <si>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</si>
  <si>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</si>
  <si>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</si>
  <si>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</si>
  <si>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</si>
  <si>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</si>
  <si>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</si>
  <si>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</si>
  <si>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</si>
  <si>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</si>
  <si>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</si>
  <si>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</si>
  <si>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</si>
  <si>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</si>
  <si>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</si>
  <si>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</si>
  <si>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</si>
  <si>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</si>
  <si>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</si>
  <si>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</si>
  <si>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</si>
  <si>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</si>
  <si>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</si>
  <si>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</si>
  <si>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</si>
  <si>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</si>
  <si>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</si>
  <si>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</si>
  <si>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</si>
  <si>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</si>
  <si>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</si>
  <si>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</si>
  <si>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</si>
  <si>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</si>
  <si>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</si>
  <si>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</si>
  <si>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</si>
  <si>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</si>
  <si>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</si>
  <si>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</si>
  <si>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</si>
  <si>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</si>
  <si>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</si>
  <si>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</si>
  <si>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</si>
  <si>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</si>
  <si>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</si>
  <si>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</si>
  <si>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</si>
  <si>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</si>
  <si>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</si>
  <si>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</si>
  <si>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</si>
  <si>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</si>
  <si>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</si>
  <si>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</si>
  <si>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</si>
  <si>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</si>
  <si>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</si>
  <si>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</si>
  <si>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</si>
  <si>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</si>
  <si>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</si>
  <si>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</si>
  <si>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</si>
  <si>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</si>
  <si>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</si>
  <si>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</si>
  <si>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</si>
  <si>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</si>
  <si>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</si>
  <si>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</si>
  <si>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</si>
  <si>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</si>
  <si>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</si>
  <si>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</si>
  <si>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</si>
  <si>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</si>
  <si>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</si>
  <si>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</si>
  <si>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</si>
  <si>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</si>
  <si>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</si>
  <si>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</si>
  <si>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</si>
  <si>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</si>
  <si>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</si>
  <si>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</si>
  <si>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</si>
  <si>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</si>
  <si>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</si>
  <si>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</si>
  <si>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</si>
  <si>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</si>
  <si>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</si>
  <si>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</si>
  <si>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</si>
  <si>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</si>
  <si>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</si>
  <si>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</si>
  <si>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</si>
  <si>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</si>
  <si>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</si>
  <si>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</si>
  <si>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</si>
  <si>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</si>
  <si>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</si>
  <si>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</si>
  <si>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</si>
  <si>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</si>
  <si>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</si>
  <si>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</si>
  <si>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</si>
  <si>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</si>
  <si>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</si>
  <si>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</si>
  <si>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</si>
  <si>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</si>
  <si>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</si>
  <si>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</si>
  <si>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</si>
  <si>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</si>
  <si>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</si>
  <si>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</si>
  <si>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</si>
  <si>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</si>
  <si>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</si>
  <si>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</si>
  <si>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</si>
  <si>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</si>
  <si>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</si>
  <si>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</si>
  <si>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</si>
  <si>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</si>
  <si>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</si>
  <si>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</si>
  <si>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</si>
  <si>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</si>
  <si>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</si>
  <si>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</si>
  <si>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</si>
  <si>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</si>
  <si>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</si>
  <si>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</si>
  <si>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</si>
  <si>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</si>
  <si>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</si>
  <si>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</si>
  <si>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</si>
  <si>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</si>
  <si>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</si>
  <si>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</si>
  <si>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</si>
  <si>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</si>
  <si>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</si>
  <si>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</si>
  <si>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</si>
  <si>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</si>
  <si>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</si>
  <si>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</si>
  <si>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</si>
  <si>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</si>
  <si>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</si>
  <si>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</si>
  <si>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</si>
  <si>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</si>
  <si>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</si>
  <si>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</si>
  <si>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</si>
  <si>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</si>
  <si>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</si>
  <si>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</si>
  <si>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</si>
  <si>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</si>
  <si>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</si>
  <si>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</si>
  <si>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</si>
  <si>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</si>
  <si>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</si>
  <si>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</si>
  <si>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</si>
  <si>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</si>
  <si>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</si>
  <si>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</si>
  <si>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</si>
  <si>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</si>
  <si>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</si>
  <si>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</si>
  <si>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</si>
  <si>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</si>
  <si>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</si>
  <si>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</si>
  <si>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</si>
  <si>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</si>
  <si>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</si>
  <si>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</si>
  <si>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</si>
  <si>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</si>
  <si>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</si>
  <si>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</si>
  <si>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</si>
  <si>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</si>
  <si>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</si>
  <si>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</si>
  <si>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</si>
  <si>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</si>
  <si>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</si>
  <si>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</si>
  <si>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</si>
  <si>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</si>
  <si>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</si>
  <si>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</si>
  <si>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</si>
  <si>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</si>
  <si>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</si>
  <si>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</si>
  <si>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</si>
  <si>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</si>
  <si>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</si>
  <si>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</si>
  <si>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</si>
  <si>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</si>
  <si>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</si>
  <si>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</si>
  <si>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</si>
  <si>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</si>
  <si>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</si>
  <si>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</si>
  <si>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</si>
  <si>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</si>
  <si>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</si>
  <si>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</si>
  <si>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</si>
  <si>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</si>
  <si>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</si>
  <si>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</si>
  <si>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</si>
  <si>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</si>
  <si>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</si>
  <si>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</si>
  <si>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</si>
  <si>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</si>
  <si>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</si>
  <si>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</si>
  <si>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</si>
  <si>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</si>
  <si>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</si>
  <si>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</si>
  <si>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</si>
  <si>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</si>
  <si>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</si>
  <si>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</si>
  <si>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</si>
  <si>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</si>
  <si>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</si>
  <si>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</si>
  <si>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</si>
  <si>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</si>
  <si>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</si>
  <si>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</si>
  <si>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</si>
  <si>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</si>
  <si>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</si>
  <si>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</si>
  <si>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</si>
  <si>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</si>
  <si>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</si>
  <si>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</si>
  <si>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</si>
  <si>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</si>
  <si>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</si>
  <si>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</si>
  <si>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</si>
  <si>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</si>
  <si>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</si>
  <si>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</si>
  <si>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</si>
  <si>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</si>
  <si>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</si>
  <si>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</si>
  <si>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</si>
  <si>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</si>
  <si>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</si>
  <si>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</si>
  <si>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</si>
  <si>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</si>
  <si>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</si>
  <si>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</si>
  <si>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</si>
  <si>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</si>
  <si>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</si>
  <si>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</si>
  <si>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</si>
  <si>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</si>
  <si>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</si>
  <si>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</si>
  <si>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</si>
  <si>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</si>
  <si>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</si>
  <si>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</si>
  <si>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</si>
  <si>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</si>
  <si>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</si>
  <si>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</si>
  <si>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</si>
  <si>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</si>
  <si>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</si>
  <si>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</si>
  <si>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</si>
  <si>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</si>
  <si>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</si>
  <si>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</si>
  <si>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</si>
  <si>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</si>
  <si>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</si>
  <si>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</si>
  <si>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</si>
  <si>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</si>
  <si>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</si>
  <si>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</si>
  <si>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</si>
  <si>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</si>
  <si>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</si>
  <si>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</si>
  <si>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</si>
  <si>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</si>
  <si>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</si>
  <si>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</si>
  <si>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</si>
  <si>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</si>
  <si>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</si>
  <si>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</si>
  <si>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</si>
  <si>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</si>
  <si>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</si>
  <si>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</si>
  <si>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</si>
  <si>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</si>
  <si>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</si>
  <si>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</si>
  <si>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</si>
  <si>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</si>
  <si>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</si>
  <si>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</si>
  <si>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</si>
  <si>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</si>
  <si>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</si>
  <si>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</si>
  <si>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</si>
  <si>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</si>
  <si>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</si>
  <si>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</si>
  <si>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</si>
  <si>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</si>
  <si>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</si>
  <si>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</si>
  <si>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</si>
  <si>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</si>
  <si>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</si>
  <si>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</si>
  <si>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</si>
  <si>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</si>
  <si>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</si>
  <si>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</si>
  <si>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</si>
  <si>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</si>
  <si>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</si>
  <si>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</si>
  <si>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</si>
  <si>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</si>
  <si>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</si>
  <si>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</si>
  <si>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</si>
  <si>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</si>
  <si>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</si>
  <si>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</si>
  <si>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</si>
  <si>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</si>
  <si>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</si>
  <si>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</si>
  <si>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</si>
  <si>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</si>
  <si>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</si>
  <si>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</si>
  <si>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</si>
  <si>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</si>
  <si>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</si>
  <si>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</si>
  <si>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</si>
  <si>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</si>
  <si>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</si>
  <si>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</si>
  <si>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</si>
  <si>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</si>
  <si>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</si>
  <si>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</si>
  <si>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</si>
  <si>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</si>
  <si>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</si>
  <si>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</si>
  <si>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</si>
  <si>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</si>
  <si>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</si>
  <si>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</si>
  <si>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</si>
  <si>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</si>
  <si>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</si>
  <si>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</si>
  <si>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</si>
  <si>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</si>
  <si>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</si>
  <si>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</si>
  <si>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</si>
  <si>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</si>
  <si>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</si>
  <si>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</si>
  <si>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</si>
  <si>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</si>
  <si>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</si>
  <si>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</si>
  <si>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</si>
  <si>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</si>
  <si>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</si>
  <si>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</si>
  <si>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</si>
  <si>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</si>
  <si>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</si>
  <si>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</si>
  <si>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</si>
  <si>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</si>
  <si>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</si>
  <si>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</si>
  <si>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</si>
  <si>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</si>
  <si>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</si>
  <si>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</si>
  <si>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</si>
  <si>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</si>
  <si>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</si>
  <si>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</si>
  <si>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</si>
  <si>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</si>
  <si>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</si>
  <si>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</si>
  <si>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</si>
  <si>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</si>
  <si>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</si>
  <si>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</si>
  <si>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</si>
  <si>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</si>
  <si>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</si>
  <si>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</si>
  <si>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</si>
  <si>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</si>
  <si>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</si>
  <si>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</si>
  <si>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</si>
  <si>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</si>
  <si>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</si>
  <si>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</si>
  <si>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</si>
  <si>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</si>
  <si>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</si>
  <si>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</si>
  <si>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</si>
  <si>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</si>
  <si>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</si>
  <si>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</si>
  <si>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</si>
  <si>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</si>
  <si>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</si>
  <si>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</si>
  <si>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</si>
  <si>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</si>
  <si>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</si>
  <si>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</si>
  <si>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</si>
  <si>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</si>
  <si>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</si>
  <si>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</si>
  <si>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</si>
  <si>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</si>
  <si>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</si>
  <si>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</si>
  <si>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</si>
  <si>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</si>
  <si>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</si>
  <si>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</si>
  <si>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</si>
  <si>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</si>
  <si>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</si>
  <si>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</si>
  <si>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</si>
  <si>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</si>
  <si>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</si>
  <si>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</si>
  <si>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</si>
  <si>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</si>
  <si>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</si>
  <si>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</si>
  <si>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</si>
  <si>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</si>
  <si>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</si>
  <si>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</si>
  <si>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</si>
  <si>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</si>
  <si>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</si>
  <si>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</si>
  <si>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</si>
  <si>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</si>
  <si>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</si>
  <si>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</si>
  <si>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</si>
  <si>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</si>
  <si>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</si>
  <si>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</si>
  <si>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</si>
  <si>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</si>
  <si>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</si>
  <si>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</si>
  <si>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</si>
  <si>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</si>
  <si>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</si>
  <si>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</si>
  <si>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</si>
  <si>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</si>
  <si>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</si>
  <si>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</si>
  <si>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</si>
  <si>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</si>
  <si>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</si>
  <si>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</si>
  <si>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</si>
  <si>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</si>
  <si>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</si>
  <si>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</si>
  <si>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</si>
  <si>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</si>
  <si>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</si>
  <si>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</si>
  <si>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</si>
  <si>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</si>
  <si>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</si>
  <si>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</si>
  <si>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</si>
  <si>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</si>
  <si>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</si>
  <si>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</si>
  <si>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</si>
  <si>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</si>
  <si>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</si>
  <si>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</si>
  <si>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</si>
  <si>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</si>
  <si>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</si>
  <si>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</si>
  <si>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</si>
  <si>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</si>
  <si>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</si>
  <si>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</si>
  <si>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</si>
  <si>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</si>
  <si>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</si>
  <si>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</si>
  <si>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</si>
  <si>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</si>
  <si>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</si>
  <si>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</si>
  <si>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</si>
  <si>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</si>
  <si>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</si>
  <si>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</si>
  <si>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</si>
  <si>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</si>
  <si>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</si>
  <si>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</si>
  <si>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</si>
  <si>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</si>
  <si>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</si>
  <si>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</si>
  <si>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</si>
  <si>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</si>
  <si>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</si>
  <si>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</si>
  <si>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</si>
  <si>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</si>
  <si>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</si>
  <si>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</si>
  <si>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</si>
  <si>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</si>
  <si>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</si>
  <si>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</si>
  <si>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</si>
  <si>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</si>
  <si>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</si>
  <si>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</si>
  <si>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</si>
  <si>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</si>
  <si>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</si>
  <si>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</si>
  <si>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</si>
  <si>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</si>
  <si>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</si>
  <si>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</si>
  <si>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</si>
  <si>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</si>
  <si>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</si>
  <si>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</si>
  <si>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</si>
  <si>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</si>
  <si>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</si>
  <si>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</si>
  <si>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</si>
  <si>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</si>
  <si>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</si>
  <si>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</si>
  <si>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</si>
  <si>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</si>
  <si>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</si>
  <si>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</si>
  <si>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</si>
  <si>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</si>
  <si>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</si>
  <si>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</si>
  <si>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</si>
  <si>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</si>
  <si>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</si>
  <si>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</si>
  <si>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</si>
  <si>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</si>
  <si>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</si>
  <si>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</si>
  <si>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</si>
  <si>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</si>
  <si>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</si>
  <si>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</si>
  <si>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</si>
  <si>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</si>
  <si>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</si>
  <si>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</si>
  <si>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</si>
  <si>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</si>
  <si>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</si>
  <si>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</si>
  <si>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</si>
  <si>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</si>
  <si>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</si>
  <si>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</si>
  <si>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</si>
  <si>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</si>
  <si>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</si>
  <si>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</si>
  <si>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</si>
  <si>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</si>
  <si>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</si>
  <si>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</si>
  <si>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</si>
  <si>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</si>
  <si>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</si>
  <si>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</si>
  <si>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</si>
  <si>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</si>
  <si>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</si>
  <si>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</si>
  <si>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</si>
  <si>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</si>
  <si>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</si>
  <si>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</si>
  <si>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</si>
  <si>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</si>
  <si>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</si>
  <si>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</si>
  <si>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</si>
  <si>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</si>
  <si>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</si>
  <si>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</si>
  <si>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</si>
  <si>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</si>
  <si>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</si>
  <si>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</si>
  <si>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</si>
  <si>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</si>
  <si>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</si>
  <si>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</si>
  <si>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</si>
  <si>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</si>
  <si>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</si>
  <si>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</si>
  <si>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</si>
  <si>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</si>
  <si>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</si>
  <si>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</si>
  <si>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</si>
  <si>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</si>
  <si>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</si>
  <si>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</si>
  <si>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</si>
  <si>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</si>
  <si>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</si>
  <si>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</si>
  <si>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</si>
  <si>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</si>
  <si>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</si>
  <si>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</si>
  <si>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</si>
  <si>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</si>
  <si>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</si>
  <si>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</si>
  <si>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</si>
  <si>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</si>
  <si>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</si>
  <si>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</si>
  <si>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</si>
  <si>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</si>
  <si>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</si>
  <si>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</si>
  <si>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</si>
  <si>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</si>
  <si>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</si>
  <si>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</si>
  <si>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</si>
  <si>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</si>
  <si>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</si>
  <si>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</si>
  <si>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</si>
  <si>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</si>
  <si>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</si>
  <si>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</si>
  <si>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</si>
  <si>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</si>
  <si>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</si>
  <si>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</si>
  <si>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</si>
  <si>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</si>
  <si>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</si>
  <si>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</si>
  <si>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</si>
  <si>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</si>
  <si>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</si>
  <si>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</si>
  <si>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</si>
  <si>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</si>
  <si>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</si>
  <si>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</si>
  <si>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</si>
  <si>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</si>
  <si>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</si>
  <si>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</si>
  <si>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</si>
  <si>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</si>
  <si>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</si>
  <si>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</si>
  <si>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</si>
  <si>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</si>
  <si>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</si>
  <si>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</si>
  <si>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</si>
  <si>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</si>
  <si>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</si>
  <si>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</si>
  <si>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</si>
  <si>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</si>
  <si>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</si>
  <si>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</si>
  <si>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</si>
  <si>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</si>
  <si>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</si>
  <si>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</si>
  <si>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</si>
  <si>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</si>
  <si>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</si>
  <si>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</si>
  <si>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</si>
  <si>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</si>
  <si>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</si>
  <si>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</si>
  <si>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</si>
  <si>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</si>
  <si>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</si>
  <si>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</si>
  <si>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</si>
  <si>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</si>
  <si>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</si>
  <si>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</si>
  <si>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</si>
  <si>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</si>
  <si>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</si>
  <si>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</si>
  <si>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</si>
  <si>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</si>
  <si>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</si>
  <si>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</si>
  <si>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</si>
  <si>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</si>
  <si>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</si>
  <si>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</si>
  <si>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</si>
  <si>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</si>
  <si>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</si>
  <si>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</si>
  <si>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</si>
  <si>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</si>
  <si>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</si>
  <si>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</si>
  <si>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</si>
  <si>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</si>
  <si>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</si>
  <si>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</si>
  <si>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</si>
  <si>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</si>
  <si>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</si>
  <si>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</si>
  <si>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</si>
  <si>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</si>
  <si>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</si>
  <si>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</si>
  <si>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</si>
  <si>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</si>
  <si>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</si>
  <si>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</si>
  <si>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</si>
  <si>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</si>
  <si>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</si>
  <si>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</si>
  <si>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</si>
  <si>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</si>
  <si>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</si>
  <si>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</si>
  <si>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</si>
  <si>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</si>
  <si>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</si>
  <si>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</si>
  <si>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</si>
  <si>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</si>
  <si>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</si>
  <si>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</si>
  <si>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</si>
  <si>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</si>
  <si>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</si>
  <si>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</si>
  <si>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</si>
  <si>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</si>
  <si>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</si>
  <si>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</si>
  <si>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</si>
  <si>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</si>
  <si>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</si>
  <si>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</si>
  <si>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</si>
  <si>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</si>
  <si>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</si>
  <si>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</si>
  <si>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</si>
  <si>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</si>
  <si>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</si>
  <si>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</si>
  <si>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</si>
  <si>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</si>
  <si>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</si>
  <si>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</si>
  <si>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</si>
  <si>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</si>
  <si>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</si>
  <si>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</si>
  <si>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</si>
  <si>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</si>
  <si>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</si>
  <si>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</si>
  <si>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</si>
  <si>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</si>
  <si>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</si>
  <si>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</si>
  <si>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</si>
  <si>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</si>
  <si>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</si>
  <si>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</si>
  <si>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</si>
  <si>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</si>
  <si>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</si>
  <si>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</si>
  <si>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</si>
  <si>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</si>
  <si>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</si>
  <si>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</si>
  <si>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</si>
  <si>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</si>
  <si>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</si>
  <si>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</si>
  <si>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</si>
  <si>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</si>
  <si>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</si>
  <si>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</si>
  <si>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</si>
  <si>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</si>
  <si>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</si>
  <si>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</si>
  <si>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</si>
  <si>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</si>
  <si>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</si>
  <si>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</si>
  <si>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</si>
  <si>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</si>
  <si>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</si>
  <si>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</si>
  <si>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</si>
  <si>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</si>
  <si>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</si>
  <si>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</si>
  <si>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</si>
  <si>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</si>
  <si>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</si>
  <si>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</si>
  <si>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</si>
  <si>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</si>
  <si>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</si>
  <si>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</si>
  <si>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</si>
  <si>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</si>
  <si>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</si>
  <si>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</si>
  <si>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</si>
  <si>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</si>
  <si>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</si>
  <si>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</si>
  <si>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</si>
  <si>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</si>
  <si>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</si>
  <si>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</si>
  <si>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</si>
  <si>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</si>
  <si>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</si>
  <si>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</si>
  <si>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</si>
  <si>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</si>
  <si>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</si>
  <si>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</si>
  <si>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</si>
  <si>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</si>
  <si>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</si>
  <si>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</si>
  <si>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</si>
  <si>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</si>
  <si>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</si>
  <si>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</si>
  <si>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</si>
  <si>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</si>
  <si>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</si>
  <si>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</si>
  <si>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</si>
  <si>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</si>
  <si>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</si>
  <si>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</si>
  <si>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</si>
  <si>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</si>
  <si>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</si>
  <si>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</si>
  <si>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</si>
  <si>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</si>
  <si>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</si>
  <si>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</si>
  <si>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</si>
  <si>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</si>
  <si>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</si>
  <si>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</si>
  <si>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</si>
  <si>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</si>
  <si>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</si>
  <si>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</si>
  <si>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</si>
  <si>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</si>
  <si>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</si>
  <si>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</si>
  <si>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</si>
  <si>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</si>
  <si>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</si>
  <si>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</si>
  <si>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</si>
  <si>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</si>
  <si>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</si>
  <si>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</si>
  <si>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</si>
  <si>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</si>
  <si>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</si>
  <si>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</si>
  <si>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</si>
  <si>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</si>
  <si>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</si>
  <si>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</si>
  <si>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</si>
  <si>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</si>
  <si>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</si>
  <si>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</si>
  <si>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</si>
  <si>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</si>
  <si>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</si>
  <si>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</si>
  <si>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</si>
  <si>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</si>
  <si>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</si>
  <si>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</si>
  <si>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</si>
  <si>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</si>
  <si>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</si>
  <si>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</si>
  <si>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</si>
  <si>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</si>
  <si>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</si>
  <si>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</si>
  <si>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</si>
  <si>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</si>
  <si>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</si>
  <si>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</si>
  <si>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</si>
  <si>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</si>
  <si>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</si>
  <si>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</si>
  <si>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</si>
  <si>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</si>
  <si>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</si>
  <si>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</si>
  <si>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</si>
  <si>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</si>
  <si>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</si>
  <si>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</si>
  <si>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</si>
  <si>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</si>
  <si>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</si>
  <si>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</si>
  <si>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</si>
  <si>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</si>
  <si>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</si>
  <si>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</si>
  <si>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</si>
  <si>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</si>
  <si>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</si>
  <si>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</si>
  <si>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</si>
  <si>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</si>
  <si>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</si>
  <si>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</si>
  <si>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</si>
  <si>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</si>
  <si>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</si>
  <si>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</si>
  <si>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</si>
  <si>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</si>
  <si>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</si>
  <si>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</si>
  <si>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</si>
  <si>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</si>
  <si>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</si>
  <si>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</si>
  <si>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</si>
  <si>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</si>
  <si>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</si>
  <si>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</si>
  <si>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</si>
  <si>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</si>
  <si>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</si>
  <si>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</si>
  <si>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</si>
  <si>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</si>
  <si>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</si>
  <si>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</si>
  <si>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</si>
  <si>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</si>
  <si>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</si>
  <si>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</si>
  <si>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</si>
  <si>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</si>
  <si>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</si>
  <si>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</si>
  <si>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</si>
  <si>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</si>
  <si>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</si>
  <si>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</si>
  <si>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</si>
  <si>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</si>
  <si>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</si>
  <si>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</si>
  <si>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</si>
  <si>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</si>
  <si>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</si>
  <si>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</si>
  <si>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</si>
  <si>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</si>
  <si>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</si>
  <si>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</si>
  <si>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</si>
  <si>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</si>
  <si>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</si>
  <si>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</si>
  <si>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</si>
  <si>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</si>
  <si>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</si>
  <si>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</si>
  <si>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</si>
  <si>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</si>
  <si>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</si>
  <si>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</si>
  <si>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</si>
  <si>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</si>
  <si>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</si>
  <si>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</si>
  <si>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</si>
  <si>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</si>
  <si>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</si>
  <si>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</si>
  <si>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</si>
  <si>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</si>
  <si>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</si>
  <si>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</si>
  <si>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</si>
  <si>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</si>
  <si>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</si>
  <si>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</si>
  <si>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</si>
  <si>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</si>
  <si>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</si>
  <si>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</si>
  <si>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</si>
  <si>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</si>
  <si>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</si>
  <si>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</si>
  <si>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</si>
  <si>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</si>
  <si>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</si>
  <si>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</si>
  <si>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</si>
  <si>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</si>
  <si>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</si>
  <si>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</si>
  <si>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</si>
  <si>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</si>
  <si>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</si>
  <si>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</si>
  <si>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</si>
  <si>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</si>
  <si>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</si>
  <si>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</si>
  <si>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</si>
  <si>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</si>
  <si>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</si>
  <si>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</si>
  <si>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</si>
  <si>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</si>
  <si>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</si>
  <si>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</si>
  <si>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</si>
  <si>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</si>
  <si>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</si>
  <si>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</si>
  <si>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</si>
  <si>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</si>
  <si>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</si>
  <si>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</si>
  <si>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</si>
  <si>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</si>
  <si>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</si>
  <si>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</si>
  <si>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</si>
  <si>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</si>
  <si>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</si>
  <si>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</si>
  <si>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</si>
  <si>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</si>
  <si>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</si>
  <si>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</si>
  <si>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</si>
  <si>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</si>
  <si>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</si>
  <si>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</si>
  <si>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</si>
  <si>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</si>
  <si>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</si>
  <si>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</si>
  <si>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</si>
  <si>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</si>
  <si>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</si>
  <si>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</si>
  <si>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</si>
  <si>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</si>
  <si>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</si>
  <si>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</si>
  <si>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</si>
  <si>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</si>
  <si>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</si>
  <si>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</si>
  <si>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</si>
  <si>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</si>
  <si>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</si>
  <si>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</si>
  <si>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</si>
  <si>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</si>
  <si>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</si>
  <si>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</si>
  <si>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</si>
  <si>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</si>
  <si>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</si>
  <si>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</si>
  <si>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</si>
  <si>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</si>
  <si>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</si>
  <si>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</si>
  <si>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</si>
  <si>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</si>
  <si>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</si>
  <si>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</si>
  <si>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</si>
  <si>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</si>
  <si>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</si>
  <si>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</si>
  <si>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</si>
  <si>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</si>
  <si>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</si>
  <si>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</si>
  <si>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</si>
  <si>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</si>
  <si>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</si>
  <si>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</si>
  <si>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</si>
  <si>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</si>
  <si>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</si>
  <si>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</si>
  <si>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</si>
  <si>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</si>
  <si>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</si>
  <si>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</si>
  <si>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</si>
  <si>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</si>
  <si>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</si>
  <si>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</si>
  <si>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</si>
  <si>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</si>
  <si>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</si>
  <si>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</si>
  <si>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</si>
  <si>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</si>
  <si>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</si>
  <si>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</si>
  <si>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</si>
  <si>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</si>
  <si>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</si>
  <si>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</si>
  <si>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</si>
  <si>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</si>
  <si>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</si>
  <si>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</si>
  <si>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</si>
  <si>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</si>
  <si>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</si>
  <si>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</si>
  <si>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</si>
  <si>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</si>
  <si>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</si>
  <si>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</si>
  <si>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</si>
  <si>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</si>
  <si>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</si>
  <si>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</si>
  <si>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</si>
  <si>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</si>
  <si>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</si>
  <si>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</si>
  <si>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</si>
  <si>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</si>
  <si>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</si>
  <si>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</si>
  <si>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</si>
  <si>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</si>
  <si>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</si>
  <si>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</si>
  <si>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</si>
  <si>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</si>
  <si>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</si>
  <si>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</si>
  <si>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</si>
  <si>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</si>
  <si>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</si>
  <si>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</si>
  <si>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</si>
  <si>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</si>
  <si>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</si>
  <si>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</si>
  <si>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</si>
  <si>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</si>
  <si>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</si>
  <si>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</si>
  <si>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</si>
  <si>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</si>
  <si>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</si>
  <si>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</si>
  <si>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</si>
  <si>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</si>
  <si>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</si>
  <si>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</si>
  <si>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</si>
  <si>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</si>
  <si>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</si>
  <si>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</si>
  <si>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</si>
  <si>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</si>
  <si>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</si>
  <si>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</si>
  <si>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</si>
  <si>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</si>
  <si>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</si>
  <si>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</si>
  <si>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</si>
  <si>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</si>
  <si>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</si>
  <si>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</si>
  <si>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</si>
  <si>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</si>
  <si>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</si>
  <si>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</si>
  <si>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</si>
  <si>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</si>
  <si>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</si>
  <si>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</si>
  <si>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</si>
  <si>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</si>
  <si>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</si>
  <si>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</si>
  <si>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</si>
  <si>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</si>
  <si>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</si>
  <si>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</si>
  <si>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</si>
  <si>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</si>
  <si>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</si>
  <si>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</si>
  <si>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</si>
  <si>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</si>
  <si>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</si>
  <si>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</si>
  <si>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</si>
  <si>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</si>
  <si>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</si>
  <si>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</si>
  <si>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</si>
  <si>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</si>
  <si>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</si>
  <si>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</si>
  <si>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</si>
  <si>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</si>
  <si>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</si>
  <si>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</si>
  <si>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</si>
  <si>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</si>
  <si>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</si>
  <si>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</si>
  <si>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</si>
  <si>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</si>
  <si>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</si>
  <si>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</si>
  <si>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</si>
  <si>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</si>
  <si>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</si>
  <si>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</si>
  <si>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</si>
  <si>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</si>
  <si>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</si>
  <si>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</si>
  <si>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</si>
  <si>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</si>
  <si>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</si>
  <si>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</si>
  <si>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</si>
  <si>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</si>
  <si>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</si>
  <si>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</si>
  <si>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</si>
  <si>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</si>
  <si>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</si>
  <si>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</si>
  <si>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</si>
  <si>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</si>
  <si>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</si>
  <si>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</si>
  <si>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</si>
  <si>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</si>
  <si>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</si>
  <si>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</si>
  <si>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</si>
  <si>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</si>
  <si>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</si>
  <si>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</si>
  <si>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</si>
  <si>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</si>
  <si>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</si>
  <si>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</si>
  <si>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</si>
  <si>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</si>
  <si>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</si>
  <si>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</si>
  <si>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</si>
  <si>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</si>
  <si>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</si>
  <si>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</si>
  <si>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</si>
  <si>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</si>
  <si>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</si>
  <si>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</si>
  <si>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</si>
  <si>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</si>
  <si>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</si>
  <si>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</si>
  <si>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</si>
  <si>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</si>
  <si>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</si>
  <si>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</si>
  <si>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</si>
  <si>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</si>
  <si>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</si>
  <si>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</si>
  <si>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</si>
  <si>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</si>
  <si>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</si>
  <si>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</si>
  <si>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</si>
  <si>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</si>
  <si>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</si>
  <si>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</si>
  <si>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</si>
  <si>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</si>
  <si>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</si>
  <si>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</si>
  <si>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</si>
  <si>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</si>
  <si>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</si>
  <si>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</si>
  <si>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</si>
  <si>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</si>
  <si>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</si>
  <si>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</si>
  <si>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</si>
  <si>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</si>
  <si>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</si>
  <si>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</si>
  <si>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</si>
  <si>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</si>
  <si>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</si>
  <si>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</si>
  <si>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</si>
  <si>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</si>
  <si>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</si>
  <si>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</si>
  <si>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</si>
  <si>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</si>
  <si>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</si>
  <si>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</si>
  <si>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</si>
  <si>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</si>
  <si>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</si>
  <si>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</si>
  <si>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</si>
  <si>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</si>
  <si>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</si>
  <si>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</si>
  <si>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</si>
  <si>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</si>
  <si>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</si>
  <si>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</si>
  <si>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</si>
  <si>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</si>
  <si>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</si>
  <si>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</si>
  <si>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</si>
  <si>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</si>
  <si>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</si>
  <si>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</si>
  <si>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</si>
  <si>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</si>
  <si>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</si>
  <si>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</si>
  <si>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</si>
  <si>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</si>
  <si>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</si>
  <si>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</si>
  <si>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</si>
  <si>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</si>
  <si>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</si>
  <si>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</si>
  <si>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</si>
  <si>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</si>
  <si>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</si>
  <si>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</si>
  <si>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</si>
  <si>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</si>
  <si>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</si>
  <si>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</si>
  <si>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</si>
  <si>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</si>
  <si>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</si>
  <si>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</si>
  <si>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</si>
  <si>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</si>
  <si>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</si>
  <si>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</si>
  <si>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</si>
  <si>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</si>
  <si>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</si>
  <si>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</si>
  <si>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</si>
  <si>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</si>
  <si>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</si>
  <si>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</si>
  <si>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</si>
  <si>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</si>
  <si>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</si>
  <si>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</si>
  <si>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</si>
  <si>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</si>
  <si>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</si>
  <si>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</si>
  <si>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</si>
  <si>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</si>
  <si>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</si>
  <si>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</si>
  <si>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</si>
  <si>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</si>
  <si>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</si>
  <si>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</si>
  <si>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</si>
  <si>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</si>
  <si>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</si>
  <si>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</si>
  <si>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</si>
  <si>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</si>
  <si>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</si>
  <si>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</si>
  <si>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</si>
  <si>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</si>
  <si>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</si>
  <si>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</si>
  <si>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</si>
  <si>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</si>
  <si>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</si>
  <si>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</si>
  <si>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</si>
  <si>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</si>
  <si>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</si>
  <si>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</si>
  <si>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</si>
  <si>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</si>
  <si>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</si>
  <si>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</si>
  <si>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</si>
  <si>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</si>
  <si>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</si>
  <si>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</si>
  <si>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</si>
  <si>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</si>
  <si>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</si>
  <si>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</si>
  <si>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</si>
  <si>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</si>
  <si>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</si>
  <si>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</si>
  <si>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</si>
  <si>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</si>
  <si>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</si>
  <si>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</si>
  <si>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</si>
  <si>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</si>
  <si>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</si>
  <si>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</si>
  <si>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</si>
  <si>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</si>
  <si>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</si>
  <si>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</si>
  <si>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</si>
  <si>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</si>
  <si>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</si>
  <si>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</si>
  <si>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</si>
  <si>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</si>
  <si>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</si>
  <si>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</si>
  <si>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</si>
  <si>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</si>
  <si>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</si>
  <si>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</si>
  <si>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</si>
  <si>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</si>
  <si>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</si>
  <si>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</si>
  <si>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</si>
  <si>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</si>
  <si>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</si>
  <si>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</si>
  <si>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</si>
  <si>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</si>
  <si>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</si>
  <si>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</si>
  <si>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</si>
  <si>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</si>
  <si>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</si>
  <si>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</si>
  <si>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</si>
  <si>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</si>
  <si>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</si>
  <si>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</si>
  <si>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</si>
  <si>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</si>
  <si>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</si>
  <si>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</si>
  <si>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</si>
  <si>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</si>
  <si>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</si>
  <si>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</si>
  <si>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</si>
  <si>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</si>
  <si>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</si>
  <si>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</si>
  <si>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</si>
  <si>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</si>
  <si>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</si>
  <si>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</si>
  <si>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</si>
  <si>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</si>
  <si>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</si>
  <si>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</si>
  <si>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</si>
  <si>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</si>
  <si>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</si>
  <si>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</si>
  <si>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</si>
  <si>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</si>
  <si>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</si>
  <si>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</si>
  <si>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</si>
  <si>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</si>
  <si>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</si>
  <si>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</si>
  <si>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</si>
  <si>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</si>
  <si>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</si>
  <si>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</si>
  <si>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</si>
  <si>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</si>
  <si>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</si>
  <si>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</si>
  <si>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</si>
  <si>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</si>
  <si>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</si>
  <si>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</si>
  <si>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</si>
  <si>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</si>
  <si>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</si>
  <si>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</si>
  <si>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</si>
  <si>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</si>
  <si>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</si>
  <si>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</si>
  <si>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</si>
  <si>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</si>
  <si>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</si>
  <si>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</si>
  <si>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</si>
  <si>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</si>
  <si>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</si>
  <si>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</si>
  <si>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</si>
  <si>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</si>
  <si>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</si>
  <si>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</si>
  <si>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</si>
  <si>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</si>
  <si>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</si>
  <si>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</si>
  <si>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</si>
  <si>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</si>
  <si>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</si>
  <si>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</si>
  <si>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</si>
  <si>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</si>
  <si>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</si>
  <si>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</si>
  <si>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</si>
  <si>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</si>
  <si>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</si>
  <si>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</si>
  <si>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</si>
  <si>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</si>
  <si>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</si>
  <si>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</si>
  <si>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</si>
  <si>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</si>
  <si>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</si>
  <si>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</si>
  <si>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</si>
  <si>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</si>
  <si>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</si>
  <si>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</si>
  <si>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</si>
  <si>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</si>
  <si>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</si>
  <si>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</si>
  <si>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</si>
  <si>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</si>
  <si>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</si>
  <si>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</si>
  <si>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</si>
  <si>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</si>
  <si>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</si>
  <si>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</si>
  <si>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</si>
  <si>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</si>
  <si>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</si>
  <si>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</si>
  <si>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</si>
  <si>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</si>
  <si>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</si>
  <si>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</si>
  <si>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</si>
  <si>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</si>
  <si>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</si>
  <si>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</si>
  <si>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</si>
  <si>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</si>
  <si>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</si>
  <si>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</si>
  <si>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</si>
  <si>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</si>
  <si>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</si>
  <si>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</si>
  <si>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</si>
  <si>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</si>
  <si>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</si>
  <si>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</si>
  <si>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</si>
  <si>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</si>
  <si>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</si>
  <si>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</si>
  <si>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</si>
  <si>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</si>
  <si>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</si>
  <si>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</si>
  <si>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</si>
  <si>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</si>
  <si>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</si>
  <si>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</si>
  <si>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</si>
  <si>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</si>
  <si>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</si>
  <si>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</si>
  <si>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</si>
  <si>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</si>
  <si>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</si>
  <si>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</si>
  <si>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</si>
  <si>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</si>
  <si>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</si>
  <si>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</si>
  <si>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</si>
  <si>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</si>
  <si>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</si>
  <si>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</si>
  <si>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</si>
  <si>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</si>
  <si>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</si>
  <si>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</si>
  <si>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</si>
  <si>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</si>
  <si>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</si>
  <si>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</si>
  <si>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</si>
  <si>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</si>
  <si>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</si>
  <si>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</si>
  <si>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</si>
  <si>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</si>
  <si>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</si>
  <si>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</si>
  <si>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</si>
  <si>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</si>
  <si>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</si>
  <si>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</si>
  <si>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</si>
  <si>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</si>
  <si>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</si>
  <si>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</si>
  <si>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</si>
  <si>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</si>
  <si>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</si>
  <si>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</si>
  <si>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</si>
  <si>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</si>
  <si>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</si>
  <si>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</si>
  <si>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</si>
  <si>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</si>
  <si>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</si>
  <si>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</si>
  <si>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</si>
  <si>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</si>
  <si>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</si>
  <si>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</si>
  <si>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</si>
  <si>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</si>
  <si>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</si>
  <si>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</si>
  <si>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</si>
  <si>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</si>
  <si>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</si>
  <si>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</si>
  <si>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</si>
  <si>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</si>
  <si>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</si>
  <si>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</si>
  <si>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</si>
  <si>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</si>
  <si>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</si>
  <si>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</si>
  <si>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</si>
  <si>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</si>
  <si>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</si>
  <si>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</si>
  <si>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</si>
  <si>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</si>
  <si>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</si>
  <si>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</si>
  <si>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</si>
  <si>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</si>
  <si>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</si>
  <si>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</si>
  <si>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</si>
  <si>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</si>
  <si>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</si>
  <si>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</si>
  <si>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</si>
  <si>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</si>
  <si>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</si>
  <si>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</si>
  <si>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</si>
  <si>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</si>
  <si>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</si>
  <si>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</si>
  <si>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</si>
  <si>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</si>
  <si>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</si>
  <si>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</si>
  <si>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</si>
  <si>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</si>
  <si>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</si>
  <si>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</si>
  <si>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</si>
  <si>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</si>
  <si>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</si>
  <si>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</si>
  <si>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</si>
  <si>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</si>
  <si>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</si>
  <si>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</si>
  <si>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</si>
  <si>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</si>
  <si>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</si>
  <si>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</si>
  <si>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</si>
  <si>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</si>
  <si>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</si>
  <si>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</si>
  <si>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</si>
  <si>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</si>
  <si>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</si>
  <si>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</si>
  <si>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</si>
  <si>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</si>
  <si>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</si>
  <si>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</si>
  <si>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</si>
  <si>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</si>
  <si>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</si>
  <si>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</si>
  <si>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</si>
  <si>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</si>
  <si>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</si>
  <si>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</si>
  <si>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</si>
  <si>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</si>
  <si>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</si>
  <si>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</si>
  <si>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</si>
  <si>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</si>
  <si>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</si>
  <si>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</si>
  <si>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</si>
  <si>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</si>
  <si>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</si>
  <si>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</si>
  <si>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</si>
  <si>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</si>
  <si>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</si>
  <si>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</si>
  <si>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</si>
  <si>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</si>
  <si>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</si>
  <si>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</si>
  <si>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</si>
  <si>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</si>
  <si>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</si>
  <si>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</si>
  <si>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</si>
  <si>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</si>
  <si>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</si>
  <si>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</si>
  <si>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</si>
  <si>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</si>
  <si>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</si>
  <si>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</si>
  <si>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</si>
  <si>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</si>
  <si>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</si>
  <si>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</si>
  <si>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</si>
  <si>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</si>
  <si>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</si>
  <si>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</si>
  <si>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</si>
  <si>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</si>
  <si>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</si>
  <si>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</si>
  <si>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</si>
  <si>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</si>
  <si>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</si>
  <si>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</si>
  <si>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</si>
  <si>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</si>
  <si>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</si>
  <si>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</si>
  <si>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</si>
  <si>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</si>
  <si>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</si>
  <si>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</si>
  <si>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</si>
  <si>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</si>
  <si>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</si>
  <si>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</si>
  <si>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</si>
  <si>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</si>
  <si>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</si>
  <si>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</si>
  <si>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</si>
  <si>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</si>
  <si>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</si>
  <si>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</si>
  <si>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</si>
  <si>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</si>
  <si>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</si>
  <si>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</si>
  <si>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</si>
  <si>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</si>
  <si>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</si>
  <si>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</si>
  <si>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</si>
  <si>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</si>
  <si>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</si>
  <si>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</si>
  <si>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</si>
  <si>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</si>
  <si>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</si>
  <si>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</si>
  <si>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</si>
  <si>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</si>
  <si>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</si>
  <si>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</si>
  <si>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</si>
  <si>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</si>
  <si>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</si>
  <si>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</si>
  <si>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</si>
  <si>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</si>
  <si>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</si>
  <si>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</si>
  <si>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</si>
  <si>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</si>
  <si>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</si>
  <si>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</si>
  <si>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</si>
  <si>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</si>
  <si>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</si>
  <si>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</si>
  <si>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</si>
  <si>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</si>
  <si>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</si>
  <si>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</si>
  <si>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</si>
  <si>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</si>
  <si>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</si>
  <si>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</si>
  <si>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</si>
  <si>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</si>
  <si>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</si>
  <si>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</si>
  <si>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</si>
  <si>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</si>
  <si>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</si>
  <si>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</si>
  <si>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</si>
  <si>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</si>
  <si>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</si>
  <si>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</si>
  <si>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</si>
  <si>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</si>
  <si>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</si>
  <si>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</si>
  <si>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</si>
  <si>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</si>
  <si>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</si>
  <si>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</si>
  <si>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</si>
  <si>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</si>
  <si>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</si>
  <si>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</si>
  <si>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</si>
  <si>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</si>
  <si>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</si>
  <si>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</si>
  <si>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</si>
  <si>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</si>
  <si>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</si>
  <si>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</si>
  <si>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</si>
  <si>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</si>
  <si>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</si>
  <si>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</si>
  <si>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</si>
  <si>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</si>
  <si>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</si>
  <si>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</si>
  <si>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</si>
  <si>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</si>
  <si>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</si>
  <si>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</si>
  <si>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</si>
  <si>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</si>
  <si>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</si>
  <si>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</si>
  <si>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</si>
  <si>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</si>
  <si>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</si>
  <si>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</si>
  <si>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</si>
  <si>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</si>
  <si>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</si>
  <si>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</si>
  <si>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</si>
  <si>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</si>
  <si>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</si>
  <si>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</si>
  <si>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</si>
  <si>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</si>
  <si>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</si>
  <si>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</si>
  <si>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</si>
  <si>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</si>
  <si>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</si>
  <si>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</si>
  <si>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</si>
  <si>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</si>
  <si>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</si>
  <si>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</si>
  <si>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</si>
  <si>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</si>
  <si>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</si>
  <si>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</si>
  <si>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</si>
  <si>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</si>
  <si>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</si>
  <si>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</si>
  <si>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</si>
  <si>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</si>
  <si>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</si>
  <si>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</si>
  <si>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</si>
  <si>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</si>
  <si>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</si>
  <si>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</si>
  <si>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</si>
  <si>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</si>
  <si>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</si>
  <si>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</si>
  <si>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</si>
  <si>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</si>
  <si>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</si>
  <si>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</si>
  <si>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</si>
  <si>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</si>
  <si>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</si>
  <si>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</si>
  <si>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</si>
  <si>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</si>
  <si>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</si>
  <si>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</si>
  <si>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</si>
  <si>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</si>
  <si>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</si>
  <si>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</si>
  <si>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</si>
  <si>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</si>
  <si>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</si>
  <si>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</si>
  <si>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</si>
  <si>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</si>
  <si>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</si>
  <si>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</si>
  <si>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</si>
  <si>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</si>
  <si>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</si>
  <si>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</si>
  <si>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</si>
  <si>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</si>
  <si>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</si>
  <si>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</si>
  <si>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</si>
  <si>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</si>
  <si>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</si>
  <si>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</si>
  <si>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</si>
  <si>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</si>
  <si>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</si>
  <si>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</si>
  <si>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</si>
  <si>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</si>
  <si>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</si>
  <si>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</si>
  <si>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</si>
  <si>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</si>
  <si>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</si>
  <si>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</si>
  <si>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</si>
  <si>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</si>
  <si>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</si>
  <si>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</si>
  <si>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</si>
  <si>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</si>
  <si>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</si>
  <si>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</si>
  <si>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</si>
  <si>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</si>
  <si>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</si>
  <si>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</si>
  <si>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</si>
  <si>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</si>
  <si>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</si>
  <si>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</si>
  <si>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</si>
  <si>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</si>
  <si>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</si>
  <si>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</si>
  <si>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</si>
  <si>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</si>
  <si>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</si>
  <si>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</si>
  <si>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</si>
  <si>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</si>
  <si>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</si>
  <si>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</si>
  <si>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</si>
  <si>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</si>
  <si>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</si>
  <si>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</si>
  <si>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</si>
  <si>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</si>
  <si>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</si>
  <si>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</si>
  <si>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</si>
  <si>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</si>
  <si>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</si>
  <si>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</si>
  <si>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</si>
  <si>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</si>
  <si>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</si>
  <si>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</si>
  <si>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</si>
  <si>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</si>
  <si>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</si>
  <si>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</si>
  <si>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</si>
  <si>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</si>
  <si>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</si>
  <si>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</si>
  <si>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</si>
  <si>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</si>
  <si>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</si>
  <si>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</si>
  <si>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</si>
  <si>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</si>
  <si>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</si>
  <si>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</si>
  <si>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</si>
  <si>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</si>
  <si>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</si>
  <si>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</si>
  <si>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</si>
  <si>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</si>
  <si>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</si>
  <si>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</si>
  <si>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</si>
  <si>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</si>
  <si>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</si>
  <si>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</si>
  <si>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</si>
  <si>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</si>
  <si>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</si>
  <si>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</si>
  <si>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</si>
  <si>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</si>
  <si>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</si>
  <si>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</si>
  <si>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</si>
  <si>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</si>
  <si>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</si>
  <si>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</si>
  <si>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</si>
  <si>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</si>
  <si>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</si>
  <si>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</si>
  <si>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</si>
  <si>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</si>
  <si>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</si>
  <si>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</si>
  <si>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</si>
  <si>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</si>
  <si>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</si>
  <si>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</si>
  <si>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</si>
  <si>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</si>
  <si>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</si>
  <si>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</si>
  <si>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</si>
  <si>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</si>
  <si>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</si>
  <si>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</si>
  <si>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</si>
  <si>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</si>
  <si>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</si>
  <si>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</si>
  <si>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</si>
  <si>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</si>
  <si>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</si>
  <si>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</si>
  <si>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</si>
  <si>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</si>
  <si>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</si>
  <si>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</si>
  <si>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</si>
  <si>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</si>
  <si>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</si>
  <si>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</si>
  <si>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</si>
  <si>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</si>
  <si>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</si>
  <si>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</si>
  <si>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</si>
  <si>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</si>
  <si>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</si>
  <si>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</si>
  <si>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</si>
  <si>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</si>
  <si>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</si>
  <si>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</si>
  <si>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</si>
  <si>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</si>
  <si>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</si>
  <si>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</si>
  <si>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</si>
  <si>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</si>
  <si>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</si>
  <si>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</si>
  <si>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</si>
  <si>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</si>
  <si>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</si>
  <si>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</si>
  <si>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</si>
  <si>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</si>
  <si>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</si>
  <si>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</si>
  <si>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</si>
  <si>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</si>
  <si>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</si>
  <si>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</si>
  <si>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</si>
  <si>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</si>
  <si>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</si>
  <si>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</si>
  <si>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</si>
  <si>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</si>
  <si>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</si>
  <si>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</si>
  <si>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</si>
  <si>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</si>
  <si>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</si>
  <si>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</si>
  <si>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</si>
  <si>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</si>
  <si>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</si>
  <si>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</si>
  <si>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</si>
  <si>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</si>
  <si>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</si>
  <si>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</si>
  <si>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</si>
  <si>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</si>
  <si>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</si>
  <si>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</si>
  <si>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</si>
  <si>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</si>
  <si>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</si>
  <si>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</si>
  <si>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</si>
  <si>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</si>
  <si>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</si>
  <si>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</si>
  <si>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</si>
  <si>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</si>
  <si>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</si>
  <si>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</si>
  <si>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</si>
  <si>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</si>
  <si>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</si>
  <si>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</si>
  <si>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</si>
  <si>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</si>
  <si>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</si>
  <si>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</si>
  <si>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</si>
  <si>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</si>
  <si>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</si>
  <si>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</si>
  <si>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</si>
  <si>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</si>
  <si>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</si>
  <si>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</si>
  <si>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</si>
  <si>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</si>
  <si>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</si>
  <si>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</si>
  <si>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</si>
  <si>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</si>
  <si>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</si>
  <si>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</si>
  <si>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</si>
  <si>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</si>
  <si>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</si>
  <si>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</si>
  <si>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</si>
  <si>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</si>
  <si>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</si>
  <si>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</si>
  <si>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</si>
  <si>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</si>
  <si>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</si>
  <si>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</si>
  <si>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</si>
  <si>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</si>
  <si>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</si>
  <si>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</si>
  <si>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</si>
  <si>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</si>
  <si>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</si>
  <si>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</si>
  <si>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</si>
  <si>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</si>
  <si>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</si>
  <si>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</si>
  <si>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</si>
  <si>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</si>
  <si>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</si>
  <si>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</si>
  <si>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</si>
  <si>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</si>
  <si>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</si>
  <si>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</si>
  <si>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</si>
  <si>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</si>
  <si>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</si>
  <si>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</si>
  <si>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</si>
  <si>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</si>
  <si>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</si>
  <si>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</si>
  <si>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</si>
  <si>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</si>
  <si>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</si>
  <si>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</si>
  <si>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</si>
  <si>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</si>
  <si>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</si>
  <si>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</si>
  <si>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</si>
  <si>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</si>
  <si>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</si>
  <si>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</si>
  <si>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</si>
  <si>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</si>
  <si>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</si>
  <si>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</si>
  <si>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</si>
  <si>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</si>
  <si>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</si>
  <si>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</si>
  <si>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</si>
  <si>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</si>
  <si>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</si>
  <si>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</si>
  <si>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</si>
  <si>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</si>
  <si>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</si>
  <si>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</si>
  <si>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</si>
  <si>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</si>
  <si>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</si>
  <si>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</si>
  <si>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</si>
  <si>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</si>
  <si>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</si>
  <si>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</si>
  <si>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</si>
  <si>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</si>
  <si>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</si>
  <si>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</si>
  <si>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</si>
  <si>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</si>
  <si>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</si>
  <si>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</si>
  <si>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</si>
  <si>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</si>
  <si>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</si>
  <si>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</si>
  <si>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</si>
  <si>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</si>
  <si>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</si>
  <si>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</si>
  <si>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</si>
  <si>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</si>
  <si>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</si>
  <si>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</si>
  <si>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</si>
  <si>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</si>
  <si>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</si>
  <si>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</si>
  <si>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</si>
  <si>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</si>
  <si>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</si>
  <si>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</si>
  <si>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</si>
  <si>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</si>
  <si>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</si>
  <si>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</si>
  <si>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</si>
  <si>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</si>
  <si>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</si>
  <si>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</si>
  <si>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</si>
  <si>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</si>
  <si>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</si>
  <si>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</si>
  <si>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</si>
  <si>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</si>
  <si>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</si>
  <si>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</si>
  <si>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</si>
  <si>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</si>
  <si>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</si>
  <si>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</si>
  <si>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</si>
  <si>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</si>
  <si>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</si>
  <si>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</si>
  <si>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</si>
  <si>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</si>
  <si>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</si>
  <si>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</si>
  <si>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</si>
  <si>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</si>
  <si>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</si>
  <si>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</si>
  <si>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</si>
  <si>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</si>
  <si>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</si>
  <si>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</si>
  <si>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</si>
  <si>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</si>
  <si>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</si>
  <si>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</si>
  <si>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</si>
  <si>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</si>
  <si>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</si>
  <si>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</si>
  <si>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</si>
  <si>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</si>
  <si>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</si>
  <si>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</si>
  <si>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</si>
  <si>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</si>
  <si>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</si>
  <si>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</si>
  <si>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</si>
  <si>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</si>
  <si>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</si>
  <si>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</si>
  <si>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</si>
  <si>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</si>
  <si>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</si>
  <si>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</si>
  <si>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</si>
  <si>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</si>
  <si>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</si>
  <si>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</si>
  <si>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</si>
  <si>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</si>
  <si>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</si>
  <si>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</si>
  <si>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</si>
  <si>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</si>
  <si>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</si>
  <si>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</si>
  <si>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</si>
  <si>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</si>
  <si>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</si>
  <si>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</si>
  <si>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</si>
  <si>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</si>
  <si>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</si>
  <si>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</si>
  <si>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</si>
  <si>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</si>
  <si>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</si>
  <si>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</si>
  <si>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</si>
  <si>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</si>
  <si>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</si>
  <si>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</si>
  <si>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</si>
  <si>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</si>
  <si>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</si>
  <si>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</si>
  <si>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</si>
  <si>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</si>
  <si>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</si>
  <si>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</si>
  <si>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</si>
  <si>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</si>
  <si>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</si>
  <si>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</si>
  <si>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</si>
  <si>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</si>
  <si>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</si>
  <si>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</si>
  <si>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</si>
  <si>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</si>
  <si>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</si>
  <si>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</si>
  <si>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</si>
  <si>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</si>
  <si>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</si>
  <si>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</si>
  <si>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</si>
  <si>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</si>
  <si>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</si>
  <si>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</si>
  <si>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</si>
  <si>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</si>
  <si>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</si>
  <si>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</si>
  <si>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</si>
  <si>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</si>
  <si>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</si>
  <si>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</si>
  <si>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</si>
  <si>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</si>
  <si>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</si>
  <si>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</si>
  <si>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</si>
  <si>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</si>
  <si>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</si>
  <si>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</si>
  <si>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</si>
  <si>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</si>
  <si>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</si>
  <si>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</si>
  <si>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</si>
  <si>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</si>
  <si>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</si>
  <si>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</si>
  <si>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</si>
  <si>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</si>
  <si>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</si>
  <si>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</si>
  <si>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</si>
  <si>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</si>
  <si>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</si>
  <si>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</si>
  <si>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</si>
  <si>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</si>
  <si>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</si>
  <si>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</si>
  <si>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</si>
  <si>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</si>
  <si>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</si>
  <si>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</si>
  <si>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</si>
  <si>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</si>
  <si>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</si>
  <si>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</si>
  <si>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</si>
  <si>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</si>
  <si>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</si>
  <si>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</si>
  <si>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</si>
  <si>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</si>
  <si>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</si>
  <si>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</si>
  <si>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</si>
  <si>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</si>
  <si>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</si>
  <si>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</si>
  <si>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</si>
  <si>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</si>
  <si>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</si>
  <si>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</si>
  <si>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</si>
  <si>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</si>
  <si>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</si>
  <si>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</si>
  <si>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</si>
  <si>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</si>
  <si>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</si>
  <si>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</si>
  <si>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</si>
  <si>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</si>
  <si>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</si>
  <si>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</si>
  <si>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</si>
  <si>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</si>
  <si>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</si>
  <si>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</si>
  <si>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</si>
  <si>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</si>
  <si>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</si>
  <si>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</si>
  <si>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</si>
  <si>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</si>
  <si>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</si>
  <si>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</si>
  <si>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</si>
  <si>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</si>
  <si>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</si>
  <si>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</si>
  <si>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</si>
  <si>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</si>
  <si>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</si>
  <si>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</si>
  <si>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</si>
  <si>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</si>
  <si>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</si>
  <si>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</si>
  <si>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</si>
  <si>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</si>
  <si>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</si>
  <si>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</si>
  <si>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</si>
  <si>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</si>
  <si>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</si>
  <si>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</si>
  <si>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</si>
  <si>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</si>
  <si>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</si>
  <si>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</si>
  <si>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</si>
  <si>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</si>
  <si>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</si>
  <si>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</si>
  <si>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</si>
  <si>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</si>
  <si>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</si>
  <si>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</si>
  <si>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</si>
  <si>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</si>
  <si>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</si>
  <si>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</si>
  <si>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</si>
  <si>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</si>
  <si>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</si>
  <si>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</si>
  <si>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</si>
  <si>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</si>
  <si>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</si>
  <si>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</si>
  <si>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</si>
  <si>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</si>
  <si>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</si>
  <si>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</si>
  <si>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</si>
  <si>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</si>
  <si>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</si>
  <si>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</si>
  <si>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</si>
  <si>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</si>
  <si>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</si>
  <si>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</si>
  <si>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</si>
  <si>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</si>
  <si>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</si>
  <si>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</si>
  <si>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</si>
  <si>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</si>
  <si>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</si>
  <si>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</si>
  <si>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</si>
  <si>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</si>
  <si>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</si>
  <si>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</si>
  <si>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</si>
  <si>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</si>
  <si>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</si>
  <si>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</si>
  <si>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</si>
  <si>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</si>
  <si>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</si>
  <si>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</si>
  <si>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</si>
  <si>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</si>
  <si>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</si>
  <si>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</si>
  <si>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</si>
  <si>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</si>
  <si>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</si>
  <si>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</si>
  <si>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</si>
  <si>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</si>
  <si>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</si>
  <si>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</si>
  <si>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</si>
  <si>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</si>
  <si>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</si>
  <si>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</si>
  <si>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</si>
  <si>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</si>
  <si>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</si>
  <si>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</si>
  <si>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</si>
  <si>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</si>
  <si>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</si>
  <si>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</si>
  <si>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</si>
  <si>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</si>
  <si>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</si>
  <si>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</si>
  <si>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</si>
  <si>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</si>
  <si>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</si>
  <si>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</si>
  <si>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</si>
  <si>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</si>
  <si>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</si>
  <si>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</si>
  <si>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</si>
  <si>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</si>
  <si>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</si>
  <si>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</si>
  <si>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</si>
  <si>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</si>
  <si>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</si>
  <si>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</si>
  <si>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</si>
  <si>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</si>
  <si>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</si>
  <si>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</si>
  <si>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</si>
  <si>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</si>
  <si>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</si>
  <si>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</si>
  <si>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</si>
  <si>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</si>
  <si>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</si>
  <si>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</si>
  <si>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</si>
  <si>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</si>
  <si>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</si>
  <si>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</si>
  <si>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</si>
  <si>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</si>
  <si>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</si>
  <si>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</si>
  <si>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</si>
  <si>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</si>
  <si>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</si>
  <si>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</si>
  <si>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</si>
  <si>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</si>
  <si>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</si>
  <si>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</si>
  <si>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</si>
  <si>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</si>
  <si>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</si>
  <si>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</si>
  <si>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</si>
  <si>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</si>
  <si>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</si>
  <si>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</si>
  <si>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</si>
  <si>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</si>
  <si>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</si>
  <si>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</si>
  <si>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</si>
  <si>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</si>
  <si>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</si>
  <si>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</si>
  <si>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</si>
  <si>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</si>
  <si>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</si>
  <si>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</si>
  <si>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</si>
  <si>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</si>
  <si>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</si>
  <si>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</si>
  <si>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</si>
  <si>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</si>
  <si>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</si>
  <si>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</si>
  <si>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</si>
  <si>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</si>
  <si>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</si>
  <si>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</si>
  <si>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</si>
  <si>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</si>
  <si>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</si>
  <si>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</si>
  <si>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</si>
  <si>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</si>
  <si>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</si>
  <si>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</si>
  <si>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</si>
  <si>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</si>
  <si>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</si>
  <si>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</si>
  <si>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</si>
  <si>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</si>
  <si>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</si>
  <si>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</si>
  <si>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</si>
  <si>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</si>
  <si>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</si>
  <si>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</si>
  <si>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</si>
  <si>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</si>
  <si>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</si>
  <si>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</si>
  <si>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</si>
  <si>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</si>
  <si>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</si>
  <si>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</si>
  <si>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</si>
  <si>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</si>
  <si>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</si>
  <si>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</si>
  <si>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</si>
  <si>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</si>
  <si>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</si>
  <si>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</si>
  <si>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</si>
  <si>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</si>
  <si>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</si>
  <si>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</si>
  <si>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</si>
  <si>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</si>
  <si>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</si>
  <si>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</si>
  <si>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</si>
  <si>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</si>
  <si>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</si>
  <si>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</si>
  <si>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</si>
  <si>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</si>
  <si>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</si>
  <si>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</si>
  <si>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</si>
  <si>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</si>
  <si>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</si>
  <si>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</si>
  <si>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</si>
  <si>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</si>
  <si>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</si>
  <si>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</si>
  <si>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</si>
  <si>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</si>
  <si>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</si>
  <si>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</si>
  <si>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</si>
  <si>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</si>
  <si>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</si>
  <si>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</si>
  <si>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</si>
  <si>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</si>
  <si>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</si>
  <si>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</si>
  <si>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</si>
  <si>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</si>
  <si>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</si>
  <si>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</si>
  <si>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</si>
  <si>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</si>
  <si>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</si>
  <si>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</si>
  <si>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</si>
  <si>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</si>
  <si>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</si>
  <si>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</si>
  <si>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</si>
  <si>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</si>
  <si>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</si>
  <si>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</si>
  <si>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</si>
  <si>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</si>
  <si>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</si>
  <si>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</si>
  <si>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</si>
  <si>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</si>
  <si>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</si>
  <si>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</si>
  <si>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</si>
  <si>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</si>
  <si>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</si>
  <si>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</si>
  <si>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</si>
  <si>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</si>
  <si>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</si>
  <si>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</si>
  <si>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</si>
  <si>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</si>
  <si>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</si>
  <si>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</si>
  <si>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</si>
  <si>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</si>
  <si>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</si>
  <si>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</si>
  <si>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</si>
  <si>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</si>
  <si>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</si>
  <si>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</si>
  <si>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</si>
  <si>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</si>
  <si>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</si>
  <si>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</si>
  <si>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</si>
  <si>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</si>
  <si>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</si>
  <si>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</si>
  <si>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</si>
  <si>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</si>
  <si>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</si>
  <si>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</si>
  <si>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</si>
  <si>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</si>
  <si>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</si>
  <si>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</si>
  <si>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</si>
  <si>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</si>
  <si>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</si>
  <si>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</si>
  <si>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</si>
  <si>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</si>
  <si>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</si>
  <si>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</si>
  <si>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</si>
  <si>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</si>
  <si>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</si>
  <si>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</si>
  <si>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</si>
  <si>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</si>
  <si>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</si>
  <si>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</si>
  <si>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</si>
  <si>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</si>
  <si>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</si>
  <si>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</si>
  <si>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</si>
  <si>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</si>
  <si>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</si>
  <si>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</si>
  <si>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</si>
  <si>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</si>
  <si>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</si>
  <si>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</si>
  <si>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</si>
  <si>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</si>
  <si>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</si>
  <si>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</si>
  <si>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</si>
  <si>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</si>
  <si>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</si>
  <si>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</si>
  <si>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</si>
  <si>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</si>
  <si>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</si>
  <si>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</si>
  <si>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</si>
  <si>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</si>
  <si>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</si>
  <si>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</si>
  <si>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</si>
  <si>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</si>
  <si>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</si>
  <si>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</si>
  <si>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</si>
  <si>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</si>
  <si>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</si>
  <si>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</si>
  <si>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</si>
  <si>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</si>
  <si>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</si>
  <si>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</si>
  <si>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</si>
  <si>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</si>
  <si>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</si>
  <si>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</si>
  <si>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</si>
  <si>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</si>
  <si>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</si>
  <si>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</si>
  <si>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</si>
  <si>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</si>
  <si>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</si>
  <si>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</si>
  <si>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</si>
  <si>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</si>
  <si>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</si>
  <si>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</si>
  <si>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</si>
  <si>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</si>
  <si>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</si>
  <si>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</si>
  <si>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</si>
  <si>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</si>
  <si>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</si>
  <si>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</si>
  <si>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</si>
  <si>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</si>
  <si>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</si>
  <si>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</si>
  <si>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</si>
  <si>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</si>
  <si>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</si>
  <si>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</si>
  <si>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</si>
  <si>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</si>
  <si>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</si>
  <si>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</si>
  <si>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</si>
  <si>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</si>
  <si>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</si>
  <si>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</si>
  <si>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</si>
  <si>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</si>
  <si>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</si>
  <si>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</si>
  <si>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</si>
  <si>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</si>
  <si>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</si>
  <si>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</si>
  <si>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</si>
  <si>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</si>
  <si>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</si>
  <si>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</si>
  <si>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</si>
  <si>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</si>
  <si>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</si>
  <si>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</si>
  <si>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</si>
  <si>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</si>
  <si>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</si>
  <si>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</si>
  <si>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</si>
  <si>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</si>
  <si>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</si>
  <si>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</si>
  <si>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</si>
  <si>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</si>
  <si>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</si>
  <si>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</si>
  <si>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</si>
  <si>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</si>
  <si>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</si>
  <si>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</si>
  <si>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</si>
  <si>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</si>
  <si>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</si>
  <si>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</si>
  <si>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</si>
  <si>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</si>
  <si>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</si>
  <si>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</si>
  <si>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</si>
  <si>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</si>
  <si>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</si>
  <si>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</si>
  <si>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</si>
  <si>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</si>
  <si>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</si>
  <si>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</si>
  <si>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</si>
  <si>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</si>
  <si>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</si>
  <si>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</si>
  <si>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</si>
  <si>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</si>
  <si>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</si>
  <si>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</si>
  <si>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</si>
  <si>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</si>
  <si>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</si>
  <si>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</si>
  <si>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</si>
  <si>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</si>
  <si>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</si>
  <si>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</si>
  <si>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</si>
  <si>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</si>
  <si>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</si>
  <si>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</si>
  <si>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</si>
  <si>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</si>
  <si>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</si>
  <si>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</si>
  <si>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</si>
  <si>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</si>
  <si>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</si>
  <si>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</si>
  <si>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</si>
  <si>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</si>
  <si>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</si>
  <si>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</si>
  <si>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</si>
  <si>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</si>
  <si>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</si>
  <si>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</si>
  <si>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</si>
  <si>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</si>
  <si>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</si>
  <si>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</si>
  <si>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</si>
  <si>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</si>
  <si>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</si>
  <si>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</si>
  <si>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</si>
  <si>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</si>
  <si>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</si>
  <si>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</si>
  <si>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</si>
  <si>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</si>
  <si>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</si>
  <si>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</si>
  <si>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</si>
  <si>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</si>
  <si>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</si>
  <si>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</si>
  <si>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</si>
  <si>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</si>
  <si>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</si>
  <si>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</si>
  <si>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</si>
  <si>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</si>
  <si>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</si>
  <si>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</si>
  <si>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</si>
  <si>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</si>
  <si>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</si>
  <si>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</si>
  <si>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</si>
  <si>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</si>
  <si>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</si>
  <si>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</si>
  <si>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</si>
  <si>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</si>
  <si>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</si>
  <si>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</si>
  <si>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</si>
  <si>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</si>
  <si>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</si>
  <si>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</si>
  <si>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</si>
  <si>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</si>
  <si>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</si>
  <si>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</si>
  <si>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</si>
  <si>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</si>
  <si>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</si>
  <si>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</si>
  <si>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</si>
  <si>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</si>
  <si>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</si>
  <si>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</si>
  <si>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</si>
  <si>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</si>
  <si>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</si>
  <si>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</si>
  <si>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</si>
  <si>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</si>
  <si>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</si>
  <si>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</si>
  <si>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</si>
  <si>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</si>
  <si>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</si>
  <si>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</si>
  <si>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</si>
  <si>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</si>
  <si>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</si>
  <si>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</si>
  <si>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</si>
  <si>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</si>
  <si>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</si>
  <si>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</si>
  <si>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</si>
  <si>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</si>
  <si>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</si>
  <si>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</si>
  <si>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</si>
  <si>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</si>
  <si>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</si>
  <si>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</si>
  <si>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</si>
  <si>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</si>
  <si>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</si>
  <si>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</si>
  <si>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</si>
  <si>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</si>
  <si>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</si>
  <si>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</si>
  <si>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</si>
  <si>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</si>
  <si>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</si>
  <si>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</si>
  <si>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</si>
  <si>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</si>
  <si>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</si>
  <si>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</si>
  <si>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</si>
  <si>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</si>
  <si>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</si>
  <si>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</si>
  <si>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</si>
  <si>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</si>
  <si>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</si>
  <si>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</si>
  <si>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</si>
  <si>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</si>
  <si>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</si>
  <si>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</si>
  <si>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</si>
  <si>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</si>
  <si>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</si>
  <si>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</si>
  <si>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</si>
  <si>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</si>
  <si>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</si>
  <si>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</si>
  <si>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</si>
  <si>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</si>
  <si>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</si>
  <si>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</si>
  <si>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</si>
  <si>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</si>
  <si>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</si>
  <si>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</si>
  <si>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</si>
  <si>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</si>
  <si>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</si>
  <si>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</si>
  <si>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</si>
  <si>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</si>
  <si>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</si>
  <si>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</si>
  <si>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</si>
  <si>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</si>
  <si>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</si>
  <si>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</si>
  <si>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</si>
  <si>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</si>
  <si>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</si>
  <si>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</si>
  <si>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</si>
  <si>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</si>
  <si>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</si>
  <si>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</si>
  <si>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</si>
  <si>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</si>
  <si>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</si>
  <si>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</si>
  <si>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</si>
  <si>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</si>
  <si>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</si>
  <si>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</si>
  <si>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</si>
  <si>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</si>
  <si>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</si>
  <si>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</si>
  <si>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</si>
  <si>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</si>
  <si>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</si>
  <si>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</si>
  <si>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</si>
  <si>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</si>
  <si>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</si>
  <si>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</si>
  <si>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</si>
  <si>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</si>
  <si>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</si>
  <si>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</si>
  <si>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</si>
  <si>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</si>
  <si>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</si>
  <si>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</si>
  <si>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</si>
  <si>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</si>
  <si>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</si>
  <si>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</si>
  <si>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</si>
  <si>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</si>
  <si>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</si>
  <si>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</si>
  <si>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</si>
  <si>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</si>
  <si>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</si>
  <si>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</si>
  <si>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</si>
  <si>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</si>
  <si>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</si>
  <si>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</si>
  <si>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</si>
  <si>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</si>
  <si>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</si>
  <si>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</si>
  <si>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</si>
  <si>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</si>
  <si>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</si>
  <si>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</si>
  <si>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</si>
  <si>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</si>
  <si>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</si>
  <si>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</si>
  <si>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</si>
  <si>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</si>
  <si>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</si>
  <si>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</si>
  <si>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</si>
  <si>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</si>
  <si>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</si>
  <si>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</si>
  <si>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</si>
  <si>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</si>
  <si>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</si>
  <si>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</si>
  <si>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</si>
  <si>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</si>
  <si>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</si>
  <si>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</si>
  <si>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</si>
  <si>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</si>
  <si>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</si>
  <si>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</si>
  <si>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</si>
  <si>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</si>
  <si>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</si>
  <si>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</si>
  <si>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</si>
  <si>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</si>
  <si>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</si>
  <si>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</si>
  <si>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</si>
  <si>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</si>
  <si>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</si>
  <si>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</si>
  <si>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</si>
  <si>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</si>
  <si>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</si>
  <si>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</si>
  <si>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</si>
  <si>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</si>
  <si>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</si>
  <si>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</si>
  <si>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</si>
  <si>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</si>
  <si>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</si>
  <si>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</si>
  <si>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</si>
  <si>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</si>
  <si>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</si>
  <si>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</si>
  <si>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</si>
  <si>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</si>
  <si>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</si>
  <si>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</si>
  <si>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</si>
  <si>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</si>
  <si>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</si>
  <si>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</si>
  <si>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</si>
  <si>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</si>
  <si>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</si>
  <si>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</si>
  <si>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</si>
  <si>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</si>
  <si>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</si>
  <si>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</si>
  <si>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</si>
  <si>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</si>
  <si>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</si>
  <si>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</si>
  <si>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</si>
  <si>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</si>
  <si>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</si>
  <si>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</si>
  <si>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</si>
  <si>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</si>
  <si>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</si>
  <si>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</si>
  <si>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</si>
  <si>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</si>
  <si>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</si>
  <si>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</si>
  <si>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</si>
  <si>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</si>
  <si>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</si>
  <si>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</si>
  <si>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</si>
  <si>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</si>
  <si>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</si>
  <si>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</si>
  <si>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</si>
  <si>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</si>
  <si>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</si>
  <si>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</si>
  <si>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</si>
  <si>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</si>
  <si>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</si>
  <si>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</si>
  <si>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</si>
  <si>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</si>
  <si>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</si>
  <si>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</si>
  <si>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</si>
  <si>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</si>
  <si>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</si>
  <si>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</si>
  <si>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</si>
  <si>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</si>
  <si>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</si>
  <si>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</si>
  <si>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</si>
  <si>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</si>
  <si>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</si>
  <si>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</si>
  <si>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</si>
  <si>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</si>
  <si>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</si>
  <si>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</si>
  <si>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</si>
  <si>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</si>
  <si>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</si>
  <si>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</si>
  <si>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</si>
  <si>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</si>
  <si>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</si>
  <si>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</si>
  <si>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</si>
  <si>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</si>
  <si>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</si>
  <si>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</si>
  <si>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</si>
  <si>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</si>
  <si>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</si>
  <si>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</si>
  <si>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</si>
  <si>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</si>
  <si>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</si>
  <si>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</si>
  <si>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</si>
  <si>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</si>
  <si>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</si>
  <si>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</si>
  <si>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</si>
  <si>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</si>
  <si>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</si>
  <si>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</si>
  <si>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</si>
  <si>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</si>
  <si>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</si>
  <si>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</si>
  <si>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</si>
  <si>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</si>
  <si>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</si>
  <si>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</si>
  <si>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</si>
  <si>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</si>
  <si>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</si>
  <si>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</si>
  <si>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</si>
  <si>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</si>
  <si>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</si>
  <si>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</si>
  <si>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</si>
  <si>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</si>
  <si>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</si>
  <si>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</si>
  <si>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</si>
  <si>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</si>
  <si>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</si>
  <si>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</si>
  <si>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</si>
  <si>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</si>
  <si>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</si>
  <si>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</si>
  <si>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</si>
  <si>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</si>
  <si>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</si>
  <si>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</si>
  <si>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</si>
  <si>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</si>
  <si>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</si>
  <si>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</si>
  <si>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</si>
  <si>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</si>
  <si>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</si>
  <si>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</si>
  <si>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</si>
  <si>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</si>
  <si>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</si>
  <si>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</si>
  <si>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</si>
  <si>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</si>
  <si>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</si>
  <si>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</si>
  <si>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</si>
  <si>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</si>
  <si>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</si>
  <si>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</si>
  <si>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</si>
  <si>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</si>
  <si>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</si>
  <si>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</si>
  <si>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</si>
  <si>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</si>
  <si>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</si>
  <si>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</si>
  <si>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</si>
  <si>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</si>
  <si>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</si>
  <si>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</si>
  <si>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</si>
  <si>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</si>
  <si>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</si>
  <si>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</si>
  <si>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</si>
  <si>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</si>
  <si>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</si>
  <si>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</si>
  <si>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</si>
  <si>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</si>
  <si>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</si>
  <si>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</si>
  <si>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</si>
  <si>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</si>
  <si>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</si>
  <si>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</si>
  <si>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</si>
  <si>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</si>
  <si>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</si>
  <si>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</si>
  <si>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</si>
  <si>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</si>
  <si>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</si>
  <si>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</si>
  <si>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</si>
  <si>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</si>
  <si>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</si>
  <si>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</si>
  <si>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</si>
  <si>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</si>
  <si>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</si>
  <si>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</si>
  <si>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</si>
  <si>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</si>
  <si>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</si>
  <si>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</si>
  <si>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</si>
  <si>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</si>
  <si>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</si>
  <si>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</si>
  <si>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</si>
  <si>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</si>
  <si>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</si>
  <si>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</si>
  <si>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</si>
  <si>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</si>
  <si>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</si>
  <si>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</si>
  <si>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</si>
  <si>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</si>
  <si>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</si>
  <si>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</si>
  <si>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</si>
  <si>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</si>
  <si>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</si>
  <si>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</si>
  <si>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</si>
  <si>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</si>
  <si>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</si>
  <si>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</si>
  <si>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</si>
  <si>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</si>
  <si>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</si>
  <si>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</si>
  <si>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</si>
  <si>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</si>
  <si>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</si>
  <si>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</si>
  <si>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</si>
  <si>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</si>
  <si>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</si>
  <si>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</si>
  <si>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</si>
  <si>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</si>
  <si>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</si>
  <si>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</si>
  <si>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</si>
  <si>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</si>
  <si>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</si>
  <si>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</si>
  <si>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</si>
  <si>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</si>
  <si>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</si>
  <si>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</si>
  <si>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</si>
  <si>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</si>
  <si>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</si>
  <si>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</si>
  <si>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</si>
  <si>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</si>
  <si>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</si>
  <si>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</si>
  <si>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</si>
  <si>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</si>
  <si>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</si>
  <si>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</si>
  <si>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</si>
  <si>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</si>
  <si>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</si>
  <si>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</si>
  <si>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</si>
  <si>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</si>
  <si>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</si>
  <si>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</si>
  <si>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</si>
  <si>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</si>
  <si>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</si>
  <si>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</si>
  <si>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</si>
  <si>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</si>
  <si>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</si>
  <si>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</si>
  <si>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</si>
  <si>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</si>
  <si>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</si>
  <si>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</si>
  <si>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</si>
  <si>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</si>
  <si>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</si>
  <si>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</si>
  <si>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</si>
  <si>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</si>
  <si>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</si>
  <si>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</si>
  <si>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</si>
  <si>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</si>
  <si>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</si>
  <si>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</si>
  <si>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</si>
  <si>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</si>
  <si>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</si>
  <si>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</si>
  <si>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</si>
  <si>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</si>
  <si>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</si>
  <si>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</si>
  <si>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</si>
  <si>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</si>
  <si>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</si>
  <si>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</si>
  <si>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</si>
  <si>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</si>
  <si>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</si>
  <si>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</si>
  <si>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</si>
  <si>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</si>
  <si>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</si>
  <si>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</si>
  <si>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</si>
  <si>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</si>
  <si>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</si>
  <si>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</si>
  <si>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</si>
  <si>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</si>
  <si>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</si>
  <si>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</si>
  <si>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</si>
  <si>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</si>
  <si>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</si>
  <si>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</si>
  <si>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</si>
  <si>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</si>
  <si>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</si>
  <si>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</si>
  <si>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</si>
  <si>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</si>
  <si>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</si>
  <si>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</si>
  <si>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</si>
  <si>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</si>
  <si>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</si>
  <si>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</si>
  <si>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</si>
  <si>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</si>
  <si>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</si>
  <si>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</si>
  <si>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</si>
  <si>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</si>
  <si>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</si>
  <si>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</si>
  <si>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</si>
  <si>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</si>
  <si>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</si>
  <si>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</si>
  <si>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</si>
  <si>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</si>
  <si>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</si>
  <si>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</si>
  <si>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</si>
  <si>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</si>
  <si>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</si>
  <si>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</si>
  <si>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</si>
  <si>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</si>
  <si>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</si>
  <si>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</si>
  <si>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</si>
  <si>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</si>
  <si>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</si>
  <si>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</si>
  <si>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</si>
  <si>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</si>
  <si>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</si>
  <si>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</si>
  <si>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</si>
  <si>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</si>
  <si>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</si>
  <si>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</si>
  <si>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</si>
  <si>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</si>
  <si>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</si>
  <si>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</si>
  <si>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</si>
  <si>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</si>
  <si>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</si>
  <si>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</si>
  <si>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</si>
  <si>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</si>
  <si>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</si>
  <si>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</si>
  <si>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</si>
  <si>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</si>
  <si>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</si>
  <si>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</si>
  <si>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</si>
  <si>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</si>
  <si>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</si>
  <si>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</si>
  <si>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</si>
  <si>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</si>
  <si>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</si>
  <si>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</si>
  <si>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</si>
  <si>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</si>
  <si>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</si>
  <si>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</si>
  <si>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</si>
  <si>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</si>
  <si>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</si>
  <si>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</si>
  <si>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</si>
  <si>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</si>
  <si>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</si>
  <si>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</si>
  <si>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</si>
  <si>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</si>
  <si>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</si>
  <si>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</si>
  <si>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</si>
  <si>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</si>
  <si>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</si>
  <si>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</si>
  <si>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</si>
  <si>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</si>
  <si>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</si>
  <si>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</si>
  <si>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</si>
  <si>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</si>
  <si>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</si>
  <si>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</si>
  <si>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</si>
  <si>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</si>
  <si>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</si>
  <si>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</si>
  <si>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</si>
  <si>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</si>
  <si>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</si>
  <si>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</si>
  <si>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</si>
  <si>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</si>
  <si>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</si>
  <si>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</si>
  <si>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</si>
  <si>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</si>
  <si>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</si>
  <si>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</si>
  <si>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</si>
  <si>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</si>
  <si>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</si>
  <si>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</si>
  <si>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</si>
  <si>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</si>
  <si>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</si>
  <si>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</si>
  <si>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</si>
  <si>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</si>
  <si>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</si>
  <si>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</si>
  <si>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</si>
  <si>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</si>
  <si>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</si>
  <si>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</si>
  <si>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</si>
  <si>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</si>
  <si>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</si>
  <si>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</si>
  <si>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</si>
  <si>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</si>
  <si>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</si>
  <si>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</si>
  <si>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</si>
  <si>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</si>
  <si>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</si>
  <si>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</si>
  <si>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</si>
  <si>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</si>
  <si>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</si>
  <si>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</si>
  <si>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</si>
  <si>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</si>
  <si>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</si>
  <si>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</si>
  <si>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</si>
  <si>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</si>
  <si>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</si>
  <si>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</si>
  <si>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</si>
  <si>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</si>
  <si>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</si>
  <si>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</si>
  <si>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</si>
  <si>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</si>
  <si>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</si>
  <si>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</si>
  <si>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</si>
  <si>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</si>
  <si>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</si>
  <si>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</si>
  <si>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</si>
  <si>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</si>
  <si>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</si>
  <si>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</si>
  <si>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</si>
  <si>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</si>
  <si>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</si>
  <si>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</si>
  <si>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</si>
  <si>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</si>
  <si>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</si>
  <si>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</si>
  <si>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</si>
  <si>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</si>
  <si>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</si>
  <si>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</si>
  <si>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</si>
  <si>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</si>
  <si>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</si>
  <si>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</si>
  <si>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</si>
  <si>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</si>
  <si>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</si>
  <si>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</si>
  <si>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</si>
  <si>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</si>
  <si>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</si>
  <si>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</si>
  <si>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</si>
  <si>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</si>
  <si>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</si>
  <si>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</si>
  <si>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</si>
  <si>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</si>
  <si>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</si>
  <si>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</si>
  <si>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</si>
  <si>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</si>
  <si>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</si>
  <si>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</si>
  <si>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</si>
  <si>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</si>
  <si>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</si>
  <si>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</si>
  <si>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</si>
  <si>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</si>
  <si>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</si>
  <si>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</si>
  <si>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</si>
  <si>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</si>
  <si>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</si>
  <si>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</si>
  <si>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</si>
  <si>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</si>
  <si>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</si>
  <si>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</si>
  <si>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</si>
  <si>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</si>
  <si>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</si>
  <si>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</si>
  <si>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</si>
  <si>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</si>
  <si>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</si>
  <si>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</si>
  <si>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</si>
  <si>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</si>
  <si>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</si>
  <si>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</si>
  <si>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</si>
  <si>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</si>
  <si>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</si>
  <si>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</si>
  <si>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</si>
  <si>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</si>
  <si>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</si>
  <si>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</si>
  <si>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</si>
  <si>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</si>
  <si>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</si>
  <si>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</si>
  <si>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</si>
  <si>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</si>
  <si>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</si>
  <si>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</si>
  <si>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</si>
  <si>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</si>
  <si>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</si>
  <si>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</si>
  <si>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</si>
  <si>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</si>
  <si>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</si>
  <si>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</si>
  <si>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</si>
  <si>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</si>
  <si>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</si>
  <si>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</si>
  <si>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</si>
  <si>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</si>
  <si>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</si>
  <si>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</si>
  <si>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</si>
  <si>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</si>
  <si>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</si>
  <si>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</si>
  <si>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</si>
  <si>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</si>
  <si>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</si>
  <si>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</si>
  <si>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</si>
  <si>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</si>
  <si>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</si>
  <si>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</si>
  <si>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</si>
  <si>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</si>
  <si>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</si>
  <si>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</si>
  <si>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</si>
  <si>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</si>
  <si>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</si>
  <si>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</si>
  <si>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</si>
  <si>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</si>
  <si>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</si>
  <si>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</si>
  <si>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</si>
  <si>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</si>
  <si>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</si>
  <si>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</si>
  <si>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</si>
  <si>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</si>
  <si>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</si>
  <si>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</si>
  <si>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</si>
  <si>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</si>
  <si>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</si>
  <si>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</si>
  <si>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</si>
  <si>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</si>
  <si>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</si>
  <si>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</si>
  <si>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</si>
  <si>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</si>
  <si>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</si>
  <si>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</si>
  <si>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</si>
  <si>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</si>
  <si>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</si>
  <si>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</si>
  <si>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</si>
  <si>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</si>
  <si>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</si>
  <si>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</si>
  <si>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</si>
  <si>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</si>
  <si>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</si>
  <si>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</si>
  <si>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</si>
  <si>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</si>
  <si>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</si>
  <si>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</si>
  <si>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</si>
  <si>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</si>
  <si>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</si>
  <si>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</si>
  <si>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</si>
  <si>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</si>
  <si>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</si>
  <si>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</si>
  <si>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</si>
  <si>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</si>
  <si>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</si>
  <si>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</si>
  <si>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</si>
  <si>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</si>
  <si>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</si>
  <si>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</si>
  <si>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</si>
  <si>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</si>
  <si>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</si>
  <si>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</si>
  <si>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</si>
  <si>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</si>
  <si>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</si>
  <si>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</si>
  <si>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</si>
  <si>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</si>
  <si>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</si>
  <si>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</si>
  <si>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</si>
  <si>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</si>
  <si>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</si>
  <si>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</si>
  <si>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</si>
  <si>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</si>
  <si>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</si>
  <si>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</si>
  <si>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</si>
  <si>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</si>
  <si>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</si>
  <si>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</si>
  <si>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</si>
  <si>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</si>
  <si>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</si>
  <si>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</si>
  <si>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</si>
  <si>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</si>
  <si>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</si>
  <si>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</si>
  <si>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</si>
  <si>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</si>
  <si>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</si>
  <si>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</si>
  <si>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</si>
  <si>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</si>
  <si>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</si>
  <si>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</si>
  <si>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</si>
  <si>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</si>
  <si>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</si>
  <si>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</si>
  <si>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</si>
  <si>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</si>
  <si>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</si>
  <si>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</si>
  <si>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</si>
  <si>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</si>
  <si>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</si>
  <si>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</si>
  <si>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</si>
  <si>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</si>
  <si>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</si>
  <si>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</si>
  <si>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</si>
  <si>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</si>
  <si>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</si>
  <si>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</si>
  <si>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</si>
  <si>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</si>
  <si>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</si>
  <si>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</si>
  <si>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</si>
  <si>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</si>
  <si>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</si>
  <si>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</si>
  <si>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</si>
  <si>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</si>
  <si>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</si>
  <si>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</si>
  <si>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</si>
  <si>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</si>
  <si>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</si>
  <si>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</si>
  <si>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</si>
  <si>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</si>
  <si>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</si>
  <si>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</si>
  <si>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</si>
  <si>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</si>
  <si>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</si>
  <si>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</si>
  <si>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</si>
  <si>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</si>
  <si>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</si>
  <si>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</si>
  <si>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</si>
  <si>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</si>
  <si>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</si>
  <si>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</si>
  <si>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</si>
  <si>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</si>
  <si>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</si>
  <si>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</si>
  <si>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</si>
  <si>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</si>
  <si>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</si>
  <si>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</si>
  <si>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</si>
  <si>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</si>
  <si>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</si>
  <si>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</si>
  <si>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</si>
  <si>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</si>
  <si>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</si>
  <si>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</si>
  <si>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</si>
  <si>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</si>
  <si>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</si>
  <si>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</si>
  <si>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</si>
  <si>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</si>
  <si>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</si>
  <si>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</si>
  <si>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</si>
  <si>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</si>
  <si>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</si>
  <si>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</si>
  <si>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</si>
  <si>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</si>
  <si>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</si>
  <si>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</si>
  <si>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</si>
  <si>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</si>
  <si>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</si>
  <si>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</si>
  <si>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</si>
  <si>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</si>
  <si>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</si>
  <si>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</si>
  <si>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</si>
  <si>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</si>
  <si>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</si>
  <si>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</si>
  <si>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</si>
  <si>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</si>
  <si>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</si>
  <si>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</si>
  <si>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</si>
  <si>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</si>
  <si>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</si>
  <si>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</si>
  <si>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</si>
  <si>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</si>
  <si>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</si>
  <si>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</si>
  <si>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</si>
  <si>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</si>
  <si>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</si>
  <si>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</si>
  <si>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</si>
  <si>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</si>
  <si>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</si>
  <si>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</si>
  <si>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</si>
  <si>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</si>
  <si>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</si>
  <si>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</si>
  <si>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</si>
  <si>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</si>
  <si>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</si>
  <si>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</si>
  <si>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</si>
  <si>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</si>
  <si>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</si>
  <si>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</si>
  <si>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</si>
  <si>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</si>
  <si>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</si>
  <si>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</si>
  <si>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</si>
  <si>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</si>
  <si>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</si>
  <si>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</si>
  <si>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</si>
  <si>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</si>
  <si>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</si>
  <si>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</si>
  <si>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</si>
  <si>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</si>
  <si>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</si>
  <si>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</si>
  <si>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</si>
  <si>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</si>
  <si>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</si>
  <si>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</si>
  <si>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</si>
  <si>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</si>
  <si>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</si>
  <si>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</si>
  <si>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</si>
  <si>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</si>
  <si>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</si>
  <si>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</si>
  <si>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</si>
  <si>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</si>
  <si>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</si>
  <si>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</si>
  <si>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</si>
  <si>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</si>
  <si>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</si>
  <si>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</si>
  <si>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</si>
  <si>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</si>
  <si>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</si>
  <si>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</si>
  <si>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</si>
  <si>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</si>
  <si>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</si>
  <si>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</si>
  <si>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</si>
  <si>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</si>
  <si>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</si>
  <si>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</si>
  <si>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</si>
  <si>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</si>
  <si>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</si>
  <si>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</si>
  <si>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</si>
  <si>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</si>
  <si>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</si>
  <si>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</si>
  <si>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</si>
  <si>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</si>
  <si>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</si>
  <si>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</si>
  <si>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</si>
  <si>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</si>
  <si>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</si>
  <si>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</si>
  <si>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</si>
  <si>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</si>
  <si>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</si>
  <si>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</si>
  <si>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</si>
  <si>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</si>
  <si>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</si>
  <si>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</si>
  <si>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</si>
  <si>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</si>
  <si>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</si>
  <si>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</si>
  <si>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</si>
  <si>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</si>
  <si>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</si>
  <si>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</si>
  <si>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</si>
  <si>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</si>
  <si>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</si>
  <si>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</si>
  <si>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</si>
  <si>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</si>
  <si>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</si>
  <si>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</si>
  <si>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</si>
  <si>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</si>
  <si>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</si>
  <si>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</si>
  <si>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</si>
  <si>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</si>
  <si>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</si>
  <si>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</si>
  <si>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</si>
  <si>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</si>
  <si>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</si>
  <si>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</si>
  <si>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</si>
  <si>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</si>
  <si>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</si>
  <si>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</si>
  <si>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</si>
  <si>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</si>
  <si>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</si>
  <si>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</si>
  <si>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</si>
  <si>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</si>
  <si>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</si>
  <si>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</si>
  <si>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</si>
  <si>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</si>
  <si>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</si>
  <si>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</si>
  <si>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</si>
  <si>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</si>
  <si>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</si>
  <si>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</si>
  <si>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</si>
  <si>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</si>
  <si>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</si>
  <si>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</si>
  <si>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</si>
  <si>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</si>
  <si>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</si>
  <si>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</si>
  <si>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</si>
  <si>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</si>
  <si>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</si>
  <si>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</si>
  <si>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</si>
  <si>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</si>
  <si>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</si>
  <si>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</si>
  <si>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</si>
  <si>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</si>
  <si>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</si>
  <si>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</si>
  <si>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</si>
  <si>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</si>
  <si>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</si>
  <si>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</si>
  <si>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</si>
  <si>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</si>
  <si>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</si>
  <si>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</si>
  <si>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</si>
  <si>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</si>
  <si>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</si>
  <si>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</si>
  <si>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</si>
  <si>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</si>
  <si>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</si>
  <si>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</si>
  <si>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</si>
  <si>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</si>
  <si>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</si>
  <si>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</si>
  <si>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</si>
  <si>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</si>
  <si>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</si>
  <si>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</si>
  <si>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</si>
  <si>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</si>
  <si>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</si>
  <si>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</si>
  <si>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</si>
  <si>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</si>
  <si>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</si>
  <si>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</si>
  <si>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</si>
  <si>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</si>
  <si>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</si>
  <si>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</si>
  <si>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</si>
  <si>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</si>
  <si>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</si>
  <si>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</si>
  <si>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</si>
  <si>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</si>
  <si>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</si>
  <si>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</si>
  <si>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</si>
  <si>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</si>
  <si>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</si>
  <si>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</si>
  <si>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</si>
  <si>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</si>
  <si>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</si>
  <si>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</si>
  <si>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</si>
  <si>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</si>
  <si>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</si>
  <si>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</si>
  <si>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</si>
  <si>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</si>
  <si>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</si>
  <si>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</si>
  <si>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</si>
  <si>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</si>
  <si>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</si>
  <si>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</si>
  <si>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</si>
  <si>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</si>
  <si>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</si>
  <si>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</si>
  <si>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</si>
  <si>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</si>
  <si>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</si>
  <si>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</si>
  <si>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</si>
  <si>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</si>
  <si>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</si>
  <si>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</si>
  <si>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</si>
  <si>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</si>
  <si>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</si>
  <si>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</si>
  <si>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</si>
  <si>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</si>
  <si>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</si>
  <si>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</si>
  <si>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</si>
  <si>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</si>
  <si>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</si>
  <si>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</si>
  <si>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</si>
  <si>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</si>
  <si>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</si>
  <si>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</si>
  <si>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</si>
  <si>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</si>
  <si>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</si>
  <si>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</si>
  <si>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</si>
  <si>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</si>
  <si>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</si>
  <si>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</si>
  <si>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</si>
  <si>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</si>
  <si>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</si>
  <si>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</si>
  <si>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</si>
  <si>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</si>
  <si>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</si>
  <si>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</si>
  <si>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</si>
  <si>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</si>
  <si>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</si>
  <si>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</si>
  <si>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</si>
  <si>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</si>
  <si>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</si>
  <si>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</si>
  <si>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</si>
  <si>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</si>
  <si>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</si>
  <si>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</si>
  <si>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</si>
  <si>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</si>
  <si>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</si>
  <si>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</si>
  <si>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</si>
  <si>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</si>
  <si>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</si>
  <si>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</si>
  <si>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</si>
  <si>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</si>
  <si>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</si>
  <si>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</si>
  <si>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</si>
  <si>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</si>
  <si>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</si>
  <si>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</si>
  <si>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</si>
  <si>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</si>
  <si>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</si>
  <si>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</si>
  <si>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</si>
  <si>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</si>
  <si>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</si>
  <si>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</si>
  <si>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</si>
  <si>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</si>
  <si>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</si>
  <si>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</si>
  <si>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</si>
  <si>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</si>
  <si>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</si>
  <si>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</si>
  <si>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</si>
  <si>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</si>
  <si>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</si>
  <si>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</si>
  <si>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</si>
  <si>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</si>
  <si>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</si>
  <si>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</si>
  <si>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</si>
  <si>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</si>
  <si>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</si>
  <si>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</si>
  <si>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</si>
  <si>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</si>
  <si>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</si>
  <si>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</si>
  <si>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</si>
  <si>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</si>
  <si>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</si>
  <si>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</si>
  <si>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</si>
  <si>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</si>
  <si>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</si>
  <si>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</si>
  <si>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</si>
  <si>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</si>
  <si>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</si>
  <si>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</si>
  <si>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</si>
  <si>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</si>
  <si>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</si>
  <si>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</si>
  <si>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</si>
  <si>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</si>
  <si>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</si>
  <si>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</si>
  <si>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</si>
  <si>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</si>
  <si>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</si>
  <si>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</si>
  <si>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</si>
  <si>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</si>
  <si>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</si>
  <si>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</si>
  <si>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</si>
  <si>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</si>
  <si>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</si>
  <si>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</si>
  <si>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</si>
  <si>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</si>
  <si>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</si>
  <si>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</si>
  <si>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</si>
  <si>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</si>
  <si>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</si>
  <si>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</si>
  <si>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</si>
  <si>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</si>
  <si>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</si>
  <si>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</si>
  <si>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</si>
  <si>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</si>
  <si>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</si>
  <si>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</si>
  <si>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</si>
  <si>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</si>
  <si>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</si>
  <si>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</si>
  <si>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</si>
  <si>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</si>
  <si>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</si>
  <si>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</si>
  <si>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</si>
  <si>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</si>
  <si>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</si>
  <si>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</si>
  <si>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</si>
  <si>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</si>
  <si>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</si>
  <si>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</si>
  <si>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</si>
  <si>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</si>
  <si>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</si>
  <si>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</si>
  <si>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</si>
  <si>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</si>
  <si>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</si>
  <si>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</si>
  <si>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</si>
  <si>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</si>
  <si>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</si>
  <si>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</si>
  <si>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</si>
  <si>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</si>
  <si>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</si>
  <si>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</si>
  <si>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</si>
  <si>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</si>
  <si>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</si>
  <si>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</si>
  <si>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</si>
  <si>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</si>
  <si>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</si>
  <si>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</si>
  <si>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</si>
  <si>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</si>
  <si>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</si>
  <si>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</si>
  <si>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</si>
  <si>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</si>
  <si>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</si>
  <si>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</si>
  <si>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</si>
  <si>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</si>
  <si>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</si>
  <si>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</si>
  <si>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</si>
  <si>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</si>
  <si>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</si>
  <si>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</si>
  <si>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</si>
  <si>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</si>
  <si>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</si>
  <si>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</si>
  <si>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</si>
  <si>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</si>
  <si>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</si>
  <si>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</si>
  <si>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</si>
  <si>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</si>
  <si>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</si>
  <si>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</si>
  <si>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</si>
  <si>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</si>
  <si>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</si>
  <si>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</si>
  <si>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</si>
  <si>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</si>
  <si>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</si>
  <si>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</si>
  <si>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</si>
  <si>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</si>
  <si>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</si>
  <si>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</si>
  <si>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</si>
  <si>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</si>
  <si>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</si>
  <si>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</si>
  <si>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</si>
  <si>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</si>
  <si>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</si>
  <si>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</si>
  <si>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</si>
  <si>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</si>
  <si>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</si>
  <si>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</si>
  <si>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</si>
  <si>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</si>
  <si>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</si>
  <si>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</si>
  <si>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</si>
  <si>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</si>
  <si>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</si>
  <si>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</si>
  <si>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</si>
  <si>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</si>
  <si>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</si>
  <si>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</si>
  <si>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</si>
  <si>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</si>
  <si>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</si>
  <si>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</si>
  <si>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</si>
  <si>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</si>
  <si>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</si>
  <si>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</si>
  <si>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</si>
  <si>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</si>
  <si>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</si>
  <si>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</si>
  <si>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</si>
  <si>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</si>
  <si>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</si>
  <si>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</si>
  <si>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</si>
  <si>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</si>
  <si>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</si>
  <si>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</si>
  <si>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</si>
  <si>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</si>
  <si>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</si>
  <si>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</si>
  <si>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</si>
  <si>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</si>
  <si>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</si>
  <si>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</si>
  <si>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</si>
  <si>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</si>
  <si>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</si>
  <si>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</si>
  <si>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</si>
  <si>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</si>
  <si>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</si>
  <si>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</si>
  <si>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</si>
  <si>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</si>
  <si>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</si>
  <si>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</si>
  <si>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</si>
  <si>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</si>
  <si>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</si>
  <si>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</si>
  <si>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</si>
  <si>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</si>
  <si>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</si>
  <si>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</si>
  <si>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</si>
  <si>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</si>
  <si>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</si>
  <si>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</si>
  <si>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</si>
  <si>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</si>
  <si>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</si>
  <si>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</si>
  <si>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</si>
  <si>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</si>
  <si>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</si>
  <si>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</si>
  <si>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</si>
  <si>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</si>
  <si>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</si>
  <si>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</si>
  <si>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</si>
  <si>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</si>
  <si>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</si>
  <si>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</si>
  <si>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</si>
  <si>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</si>
  <si>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</si>
  <si>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</si>
  <si>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</si>
  <si>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</si>
  <si>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</si>
  <si>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</si>
  <si>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</si>
  <si>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</si>
  <si>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</si>
  <si>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</si>
  <si>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</si>
  <si>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</si>
  <si>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</si>
  <si>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</si>
  <si>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</si>
  <si>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</si>
  <si>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</si>
  <si>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</si>
  <si>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</si>
  <si>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</si>
  <si>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</si>
  <si>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</si>
  <si>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</si>
  <si>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</si>
  <si>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</si>
  <si>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</si>
  <si>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</si>
  <si>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</si>
  <si>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</si>
  <si>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</si>
  <si>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</si>
  <si>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</si>
  <si>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</si>
  <si>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</si>
  <si>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</si>
  <si>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</si>
  <si>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</si>
  <si>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</si>
  <si>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</si>
  <si>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</si>
  <si>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</si>
  <si>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</si>
  <si>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</si>
  <si>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</si>
  <si>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</si>
  <si>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</si>
  <si>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</si>
  <si>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</si>
  <si>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</si>
  <si>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</si>
  <si>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</si>
  <si>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</si>
  <si>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</si>
  <si>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</si>
  <si>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</si>
  <si>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</si>
  <si>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</si>
  <si>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</si>
  <si>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</si>
  <si>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</si>
  <si>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</si>
  <si>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</si>
  <si>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</si>
  <si>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</si>
  <si>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</si>
  <si>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</si>
  <si>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</si>
  <si>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</si>
  <si>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</si>
  <si>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</si>
  <si>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</si>
  <si>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</si>
  <si>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</si>
  <si>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</si>
  <si>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</si>
  <si>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</si>
  <si>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</si>
  <si>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</si>
  <si>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</si>
  <si>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</si>
  <si>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</si>
  <si>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</si>
  <si>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</si>
  <si>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</si>
  <si>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</si>
  <si>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</si>
  <si>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</si>
  <si>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</si>
  <si>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</si>
  <si>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</si>
  <si>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</si>
  <si>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</si>
  <si>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</si>
  <si>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</si>
  <si>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</si>
  <si>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</si>
  <si>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</si>
  <si>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</si>
  <si>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</si>
  <si>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</si>
  <si>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</si>
  <si>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</si>
  <si>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</si>
  <si>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</si>
  <si>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</si>
  <si>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</si>
  <si>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</si>
  <si>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</si>
  <si>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</si>
  <si>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</si>
  <si>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</si>
  <si>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</si>
  <si>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</si>
  <si>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</si>
  <si>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</si>
  <si>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</si>
  <si>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</si>
  <si>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</si>
  <si>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</si>
  <si>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</si>
  <si>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</si>
  <si>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</si>
  <si>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</si>
  <si>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</si>
  <si>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</si>
  <si>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</si>
  <si>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</si>
  <si>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</si>
  <si>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</si>
  <si>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</si>
  <si>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</si>
  <si>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</si>
  <si>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</si>
  <si>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</si>
  <si>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</si>
  <si>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</si>
  <si>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</si>
  <si>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</si>
  <si>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</si>
  <si>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</si>
  <si>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</si>
  <si>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</si>
  <si>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</si>
  <si>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</si>
  <si>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</si>
  <si>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</si>
  <si>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</si>
  <si>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</si>
  <si>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</si>
  <si>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</si>
  <si>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</si>
  <si>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</si>
  <si>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</si>
  <si>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</si>
  <si>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</si>
  <si>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</si>
  <si>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</si>
  <si>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</si>
  <si>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</si>
  <si>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</si>
  <si>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</si>
  <si>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</si>
  <si>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</si>
  <si>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</si>
  <si>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</si>
  <si>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</si>
  <si>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</si>
  <si>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</si>
  <si>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</si>
  <si>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</si>
  <si>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</si>
  <si>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</si>
  <si>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</si>
  <si>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</si>
  <si>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</si>
  <si>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</si>
  <si>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</si>
  <si>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</si>
  <si>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</si>
  <si>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</si>
  <si>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</si>
  <si>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</si>
  <si>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</si>
  <si>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</si>
  <si>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</si>
  <si>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</si>
  <si>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</si>
  <si>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</si>
  <si>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</si>
  <si>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</si>
  <si>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</si>
  <si>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</si>
  <si>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</si>
  <si>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</si>
  <si>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</si>
  <si>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</si>
  <si>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</si>
  <si>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</si>
  <si>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</si>
  <si>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</si>
  <si>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</si>
  <si>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</si>
  <si>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</si>
  <si>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</si>
  <si>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</si>
  <si>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</si>
  <si>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</si>
  <si>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</si>
  <si>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</si>
  <si>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</si>
  <si>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</si>
  <si>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</si>
  <si>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</si>
  <si>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</si>
  <si>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</si>
  <si>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</si>
  <si>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</si>
  <si>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</si>
  <si>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</si>
  <si>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</si>
  <si>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</si>
  <si>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</si>
  <si>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</si>
  <si>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</si>
  <si>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</si>
  <si>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</si>
  <si>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</si>
  <si>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</si>
  <si>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</si>
  <si>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</si>
  <si>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</si>
  <si>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</si>
  <si>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</si>
  <si>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</si>
  <si>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</si>
  <si>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</si>
  <si>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</si>
  <si>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</si>
  <si>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</si>
  <si>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</si>
  <si>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</si>
  <si>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</si>
  <si>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</si>
  <si>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</si>
  <si>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</si>
  <si>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</si>
  <si>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</si>
  <si>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</si>
  <si>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</si>
  <si>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</si>
  <si>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</si>
  <si>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</si>
  <si>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</si>
  <si>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</si>
  <si>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</si>
  <si>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</si>
  <si>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</si>
  <si>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</si>
  <si>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</si>
  <si>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</si>
  <si>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</si>
  <si>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</si>
  <si>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</si>
  <si>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</si>
  <si>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</si>
  <si>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</si>
  <si>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</si>
  <si>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</si>
  <si>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</si>
  <si>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</si>
  <si>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</si>
  <si>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</si>
  <si>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</si>
  <si>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</si>
  <si>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</si>
  <si>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</si>
  <si>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</si>
  <si>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</si>
  <si>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</si>
  <si>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</si>
  <si>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</si>
  <si>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</si>
  <si>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</si>
  <si>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</si>
  <si>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</si>
  <si>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</si>
  <si>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</si>
  <si>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</si>
  <si>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</si>
  <si>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</si>
  <si>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</si>
  <si>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</si>
  <si>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</si>
  <si>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</si>
  <si>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</si>
  <si>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</si>
  <si>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</si>
  <si>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</si>
  <si>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</si>
  <si>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</si>
  <si>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</si>
  <si>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</si>
  <si>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</si>
  <si>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</si>
  <si>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</si>
  <si>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</si>
  <si>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</si>
  <si>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</si>
  <si>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</si>
  <si>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</si>
  <si>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</si>
  <si>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</si>
  <si>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</si>
  <si>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</si>
  <si>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</si>
  <si>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</si>
  <si>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</si>
  <si>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</si>
  <si>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</si>
  <si>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</si>
  <si>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</si>
  <si>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</si>
  <si>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</si>
  <si>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</si>
  <si>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</si>
  <si>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</si>
  <si>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</si>
  <si>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</si>
  <si>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</si>
  <si>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</si>
  <si>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</si>
  <si>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</si>
  <si>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</si>
  <si>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</si>
  <si>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</si>
  <si>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</si>
  <si>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</si>
  <si>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</si>
  <si>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</si>
  <si>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</si>
  <si>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</si>
  <si>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</si>
  <si>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</si>
  <si>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</si>
  <si>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</si>
  <si>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</si>
  <si>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</si>
  <si>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</si>
  <si>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</si>
  <si>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</si>
  <si>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</si>
  <si>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</si>
  <si>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</si>
  <si>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</si>
  <si>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</si>
  <si>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</si>
  <si>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</si>
  <si>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</si>
  <si>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</si>
  <si>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</si>
  <si>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</si>
  <si>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</si>
  <si>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</si>
  <si>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</si>
  <si>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</si>
  <si>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</si>
  <si>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</si>
  <si>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</si>
  <si>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</si>
  <si>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</si>
  <si>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</si>
  <si>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</si>
  <si>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</si>
  <si>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</si>
  <si>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</si>
  <si>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</si>
  <si>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</si>
  <si>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</si>
  <si>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</si>
  <si>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</si>
  <si>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</si>
  <si>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</si>
  <si>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</si>
  <si>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</si>
  <si>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</si>
  <si>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</si>
  <si>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</si>
  <si>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</si>
  <si>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</si>
  <si>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</si>
  <si>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</si>
  <si>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</si>
  <si>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</si>
  <si>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</si>
  <si>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</si>
  <si>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</si>
  <si>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</si>
  <si>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</si>
  <si>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</si>
  <si>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</si>
  <si>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</si>
  <si>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</si>
  <si>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</si>
  <si>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</si>
  <si>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</si>
  <si>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</si>
  <si>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</si>
  <si>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</si>
  <si>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</si>
  <si>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</si>
  <si>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</si>
  <si>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</si>
  <si>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</si>
  <si>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</si>
  <si>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</si>
  <si>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</si>
  <si>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</si>
  <si>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</si>
  <si>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</si>
  <si>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</si>
  <si>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</si>
  <si>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</si>
  <si>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</si>
  <si>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</si>
  <si>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</si>
  <si>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</si>
  <si>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</si>
  <si>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</si>
  <si>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</si>
  <si>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</si>
  <si>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</si>
  <si>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</si>
  <si>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</si>
  <si>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</si>
  <si>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</si>
  <si>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</si>
  <si>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</si>
  <si>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</si>
  <si>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</si>
  <si>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</si>
  <si>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</si>
  <si>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</si>
  <si>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</si>
  <si>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</si>
  <si>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</si>
  <si>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</si>
  <si>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</si>
  <si>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</si>
  <si>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</si>
  <si>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</si>
  <si>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</si>
  <si>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</si>
  <si>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</si>
  <si>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</si>
  <si>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</si>
  <si>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</si>
  <si>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</si>
  <si>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</si>
  <si>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</si>
  <si>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</si>
  <si>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</si>
  <si>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</si>
  <si>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</si>
  <si>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</si>
  <si>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</si>
  <si>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</si>
  <si>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</si>
  <si>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</si>
  <si>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</si>
  <si>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</si>
  <si>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</si>
  <si>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</si>
  <si>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</si>
  <si>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</si>
  <si>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</si>
  <si>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</si>
  <si>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</si>
  <si>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</si>
  <si>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</si>
  <si>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</si>
  <si>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</si>
  <si>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</si>
  <si>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</si>
  <si>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</si>
  <si>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</si>
  <si>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</si>
  <si>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</si>
  <si>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</si>
  <si>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</si>
  <si>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</si>
  <si>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</si>
  <si>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</si>
  <si>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</si>
  <si>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</si>
  <si>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</si>
  <si>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</si>
  <si>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</si>
  <si>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</si>
  <si>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</si>
  <si>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</si>
  <si>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</si>
  <si>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</si>
  <si>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</si>
  <si>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</si>
  <si>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</si>
  <si>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</si>
  <si>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</si>
  <si>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</si>
  <si>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</si>
  <si>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</si>
  <si>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</si>
  <si>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</si>
  <si>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</si>
  <si>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</si>
  <si>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</si>
  <si>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</si>
  <si>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</si>
  <si>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</si>
  <si>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</si>
  <si>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</si>
  <si>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</si>
  <si>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</si>
  <si>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</si>
  <si>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</si>
  <si>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</si>
  <si>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</si>
  <si>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</si>
  <si>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</si>
  <si>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</si>
  <si>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</si>
  <si>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</si>
  <si>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</si>
  <si>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</si>
  <si>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</si>
  <si>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</si>
  <si>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</si>
  <si>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</si>
  <si>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</si>
  <si>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</si>
  <si>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</si>
  <si>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</si>
  <si>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</si>
  <si>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</si>
  <si>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</si>
  <si>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</si>
  <si>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</si>
  <si>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</si>
  <si>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</si>
  <si>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</si>
  <si>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</si>
  <si>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</si>
  <si>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</si>
  <si>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</si>
  <si>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</si>
  <si>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</si>
  <si>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</si>
  <si>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</si>
  <si>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</si>
  <si>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</si>
  <si>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</si>
  <si>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</si>
  <si>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</si>
  <si>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</si>
  <si>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</si>
  <si>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</si>
  <si>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</si>
  <si>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</si>
  <si>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</si>
  <si>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</si>
  <si>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</si>
  <si>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</si>
  <si>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</si>
  <si>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</si>
  <si>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</si>
  <si>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</si>
  <si>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</si>
  <si>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</si>
  <si>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</si>
  <si>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</si>
  <si>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</si>
  <si>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</si>
  <si>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</si>
  <si>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</si>
  <si>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</si>
  <si>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</si>
  <si>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</si>
  <si>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</si>
  <si>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</si>
  <si>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</si>
  <si>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</si>
  <si>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</si>
  <si>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</si>
  <si>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</si>
  <si>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</si>
  <si>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</si>
  <si>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</si>
  <si>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</si>
  <si>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</si>
  <si>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</si>
  <si>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</si>
  <si>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</si>
  <si>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</si>
  <si>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</si>
  <si>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</si>
  <si>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</si>
  <si>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</si>
  <si>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</si>
  <si>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</si>
  <si>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</si>
  <si>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</si>
  <si>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</si>
  <si>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</si>
  <si>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</si>
  <si>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</si>
  <si>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</si>
  <si>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</si>
  <si>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</si>
  <si>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</si>
  <si>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</si>
  <si>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</si>
  <si>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</si>
  <si>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</si>
  <si>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</si>
  <si>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</si>
  <si>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</si>
  <si>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</si>
  <si>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</si>
  <si>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</si>
  <si>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</si>
  <si>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</si>
  <si>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</si>
  <si>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</si>
  <si>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</si>
  <si>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</si>
  <si>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</si>
  <si>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</si>
  <si>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</si>
  <si>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</si>
  <si>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</si>
  <si>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</si>
  <si>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</si>
  <si>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</si>
  <si>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</si>
  <si>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</si>
  <si>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</si>
  <si>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</si>
  <si>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</si>
  <si>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</si>
  <si>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</si>
  <si>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</si>
  <si>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</si>
  <si>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</si>
  <si>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</si>
  <si>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</si>
  <si>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</si>
  <si>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</si>
  <si>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</si>
  <si>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</si>
  <si>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</si>
  <si>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</si>
  <si>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</si>
  <si>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</si>
  <si>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</si>
  <si>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</si>
  <si>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</si>
  <si>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</si>
  <si>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</si>
  <si>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</si>
  <si>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</si>
  <si>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</si>
  <si>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</si>
  <si>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</si>
  <si>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</si>
  <si>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</si>
  <si>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</si>
  <si>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</si>
  <si>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</si>
  <si>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</si>
  <si>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</si>
  <si>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</si>
  <si>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</si>
  <si>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</si>
  <si>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</si>
  <si>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</si>
  <si>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</si>
  <si>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</si>
  <si>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</si>
  <si>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</si>
  <si>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</si>
  <si>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</si>
  <si>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</si>
  <si>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</si>
  <si>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</si>
  <si>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</si>
  <si>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</si>
  <si>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</si>
  <si>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</si>
  <si>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</si>
  <si>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</si>
  <si>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</si>
  <si>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</si>
  <si>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</si>
  <si>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</si>
  <si>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</si>
  <si>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</si>
  <si>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</si>
  <si>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</si>
  <si>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</si>
  <si>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</si>
  <si>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</si>
  <si>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</si>
  <si>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</si>
  <si>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</si>
  <si>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</si>
  <si>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</si>
  <si>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</si>
  <si>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</si>
  <si>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</si>
  <si>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</si>
  <si>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</si>
  <si>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</si>
  <si>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</si>
  <si>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</si>
  <si>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</si>
  <si>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</si>
  <si>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</si>
  <si>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</si>
  <si>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</si>
  <si>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</si>
  <si>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</si>
  <si>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</si>
  <si>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</si>
  <si>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</si>
  <si>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</si>
  <si>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</si>
  <si>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</si>
  <si>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</si>
  <si>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</si>
  <si>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</si>
  <si>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</si>
  <si>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</si>
  <si>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</si>
  <si>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</si>
  <si>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</si>
  <si>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</si>
  <si>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</si>
  <si>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</si>
  <si>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</si>
  <si>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</si>
  <si>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</si>
  <si>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</si>
  <si>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</si>
  <si>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</si>
  <si>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</si>
  <si>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</si>
  <si>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</si>
  <si>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</si>
  <si>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</si>
  <si>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</si>
  <si>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</si>
  <si>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</si>
  <si>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</si>
  <si>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</si>
  <si>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</si>
  <si>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</si>
  <si>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</si>
  <si>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</si>
  <si>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</si>
  <si>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</si>
  <si>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</si>
  <si>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</si>
  <si>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</si>
  <si>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</si>
  <si>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</si>
  <si>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</si>
  <si>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</si>
  <si>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</si>
  <si>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</si>
  <si>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</si>
  <si>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</si>
  <si>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</si>
  <si>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</si>
  <si>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</si>
  <si>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</si>
  <si>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</si>
  <si>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</si>
  <si>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</si>
  <si>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</si>
  <si>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</si>
  <si>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</si>
  <si>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</si>
  <si>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</si>
  <si>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</si>
  <si>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</si>
  <si>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</si>
  <si>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</si>
  <si>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</si>
  <si>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</si>
  <si>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</si>
  <si>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</si>
  <si>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</si>
  <si>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</si>
  <si>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</si>
  <si>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</si>
  <si>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</si>
  <si>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</si>
  <si>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</si>
  <si>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</si>
  <si>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</si>
  <si>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</si>
  <si>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</si>
  <si>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</si>
  <si>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</si>
  <si>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</si>
  <si>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</si>
  <si>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</si>
  <si>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</si>
  <si>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</si>
  <si>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</si>
  <si>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</si>
  <si>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</si>
  <si>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</si>
  <si>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</si>
  <si>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</si>
  <si>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</si>
  <si>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</si>
  <si>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</si>
  <si>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</si>
  <si>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</si>
  <si>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</si>
  <si>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</si>
  <si>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</si>
  <si>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</si>
  <si>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</si>
  <si>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</si>
  <si>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</si>
  <si>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</si>
  <si>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</si>
  <si>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</si>
  <si>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</si>
  <si>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</si>
  <si>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</si>
  <si>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</si>
  <si>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</si>
  <si>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</si>
  <si>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</si>
  <si>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</si>
  <si>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</si>
  <si>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</si>
  <si>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</si>
  <si>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</si>
  <si>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</si>
  <si>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</si>
  <si>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</si>
  <si>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</si>
  <si>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</si>
  <si>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</si>
  <si>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</si>
  <si>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</si>
  <si>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</si>
  <si>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</si>
  <si>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</si>
  <si>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</si>
  <si>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</si>
  <si>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</si>
  <si>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</si>
  <si>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</si>
  <si>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</si>
  <si>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</si>
  <si>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</si>
  <si>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</si>
  <si>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</si>
  <si>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</si>
  <si>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</si>
  <si>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</si>
  <si>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</si>
  <si>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</si>
  <si>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</si>
  <si>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</si>
  <si>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</si>
  <si>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</si>
  <si>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</si>
  <si>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</si>
  <si>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</si>
  <si>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</si>
  <si>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</si>
  <si>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</si>
  <si>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</si>
  <si>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</si>
  <si>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</si>
  <si>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</si>
  <si>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</si>
  <si>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</si>
  <si>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</si>
  <si>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</si>
  <si>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</si>
  <si>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</si>
  <si>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</si>
  <si>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</si>
  <si>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</si>
  <si>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</si>
  <si>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</si>
  <si>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</si>
  <si>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</si>
  <si>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</si>
  <si>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</si>
  <si>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</si>
  <si>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</si>
  <si>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</si>
  <si>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</si>
  <si>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</si>
  <si>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</si>
  <si>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</si>
  <si>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</si>
  <si>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</si>
  <si>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</si>
  <si>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</si>
  <si>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</si>
  <si>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</si>
  <si>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</si>
  <si>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</si>
  <si>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</si>
  <si>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</si>
  <si>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</si>
  <si>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</si>
  <si>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</si>
  <si>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</si>
  <si>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</si>
  <si>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</si>
  <si>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</si>
  <si>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</si>
  <si>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</si>
  <si>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</si>
  <si>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</si>
  <si>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</si>
  <si>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</si>
  <si>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</si>
  <si>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</si>
  <si>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</si>
  <si>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</si>
  <si>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</si>
  <si>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</si>
  <si>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</si>
  <si>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</si>
  <si>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</si>
  <si>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</si>
  <si>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</si>
  <si>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</si>
  <si>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</si>
  <si>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</si>
  <si>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</si>
  <si>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</si>
  <si>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</si>
  <si>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</si>
  <si>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</si>
  <si>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</si>
  <si>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</si>
  <si>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</si>
  <si>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</si>
  <si>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</si>
  <si>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</si>
  <si>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</si>
  <si>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</si>
  <si>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</si>
  <si>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</si>
  <si>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</si>
  <si>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</si>
  <si>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</si>
  <si>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</si>
  <si>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</si>
  <si>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</si>
  <si>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</si>
  <si>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</si>
  <si>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</si>
  <si>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</si>
  <si>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</si>
  <si>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</si>
  <si>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</si>
  <si>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</si>
  <si>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</si>
  <si>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</si>
  <si>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</si>
  <si>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</si>
  <si>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</si>
  <si>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</si>
  <si>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</si>
  <si>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</si>
  <si>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</si>
  <si>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</si>
  <si>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</si>
  <si>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</si>
  <si>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</si>
  <si>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</si>
  <si>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</si>
  <si>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</si>
  <si>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</si>
  <si>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</si>
  <si>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</si>
  <si>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</si>
  <si>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</si>
  <si>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</si>
  <si>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</si>
  <si>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</si>
  <si>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</si>
  <si>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</si>
  <si>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</si>
  <si>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</si>
  <si>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</si>
  <si>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</si>
  <si>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</si>
  <si>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</si>
  <si>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</si>
  <si>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</si>
  <si>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</si>
  <si>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</si>
  <si>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</si>
  <si>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</si>
  <si>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</si>
  <si>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</si>
  <si>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</si>
  <si>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</si>
  <si>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</si>
  <si>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</si>
  <si>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</si>
  <si>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</si>
  <si>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</si>
  <si>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</si>
  <si>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</si>
  <si>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</si>
  <si>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</si>
  <si>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</si>
  <si>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</si>
  <si>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</si>
  <si>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</si>
  <si>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</si>
  <si>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</si>
  <si>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</si>
  <si>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</si>
  <si>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</si>
  <si>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</si>
  <si>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</si>
  <si>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</si>
  <si>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</si>
  <si>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</si>
  <si>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</si>
  <si>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</si>
  <si>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</si>
  <si>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</si>
  <si>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</si>
  <si>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</si>
  <si>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</si>
  <si>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</si>
  <si>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</si>
  <si>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</si>
  <si>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</si>
  <si>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</si>
  <si>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</si>
  <si>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</si>
  <si>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</si>
  <si>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</si>
  <si>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</si>
  <si>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</si>
  <si>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</si>
  <si>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</si>
  <si>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</si>
  <si>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</si>
  <si>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</si>
  <si>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</si>
  <si>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</si>
  <si>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</si>
  <si>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</si>
  <si>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</si>
  <si>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</si>
  <si>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</si>
  <si>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</si>
  <si>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</si>
  <si>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</si>
  <si>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</si>
  <si>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</si>
  <si>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</si>
  <si>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</si>
  <si>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</si>
  <si>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</si>
  <si>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</si>
  <si>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</si>
  <si>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</si>
  <si>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</si>
  <si>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</si>
  <si>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</si>
  <si>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</si>
  <si>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</si>
  <si>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</si>
  <si>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</si>
  <si>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</si>
  <si>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</si>
  <si>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</si>
  <si>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</si>
  <si>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</si>
  <si>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</si>
  <si>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</si>
  <si>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</si>
  <si>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</si>
  <si>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</si>
  <si>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</si>
  <si>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</si>
  <si>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</si>
  <si>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</si>
  <si>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</si>
  <si>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</si>
  <si>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</si>
  <si>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</si>
  <si>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</si>
  <si>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</si>
  <si>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</si>
  <si>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</si>
  <si>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</si>
  <si>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</si>
  <si>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</si>
  <si>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</si>
  <si>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</si>
  <si>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</si>
  <si>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</si>
  <si>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</si>
  <si>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</si>
  <si>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</si>
  <si>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</si>
  <si>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</si>
  <si>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</si>
  <si>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</si>
  <si>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</si>
  <si>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</si>
  <si>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</si>
  <si>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</si>
  <si>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</si>
  <si>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</si>
  <si>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</si>
  <si>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</si>
  <si>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</si>
  <si>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</si>
  <si>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</si>
  <si>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</si>
  <si>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</si>
  <si>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</si>
  <si>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</si>
  <si>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</si>
  <si>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</si>
  <si>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</si>
  <si>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</si>
  <si>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</si>
  <si>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</si>
  <si>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</si>
  <si>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</si>
  <si>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</si>
  <si>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</si>
  <si>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</si>
  <si>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</si>
  <si>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</si>
  <si>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</si>
  <si>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</si>
  <si>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</si>
  <si>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</si>
  <si>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</si>
  <si>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</si>
  <si>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</si>
  <si>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</si>
  <si>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</si>
  <si>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</si>
  <si>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</si>
  <si>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</si>
  <si>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</si>
  <si>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</si>
  <si>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</si>
  <si>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</si>
  <si>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</si>
  <si>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</si>
  <si>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</si>
  <si>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</si>
  <si>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</si>
  <si>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</si>
  <si>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</si>
  <si>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</si>
  <si>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</si>
  <si>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</si>
  <si>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</si>
  <si>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</si>
  <si>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</si>
  <si>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</si>
  <si>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</si>
  <si>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</si>
  <si>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</si>
  <si>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</si>
  <si>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</si>
  <si>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</si>
  <si>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</si>
  <si>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</si>
  <si>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</si>
  <si>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</si>
  <si>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</si>
  <si>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</si>
  <si>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</si>
  <si>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</si>
  <si>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</si>
  <si>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</si>
  <si>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</si>
  <si>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</si>
  <si>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</si>
  <si>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</si>
  <si>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</si>
  <si>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</si>
  <si>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</si>
  <si>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</si>
  <si>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</si>
  <si>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</si>
  <si>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</si>
  <si>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</si>
  <si>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</si>
  <si>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</si>
  <si>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</si>
  <si>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</si>
  <si>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</si>
  <si>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</si>
  <si>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</si>
  <si>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</si>
  <si>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</si>
  <si>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</si>
  <si>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</si>
  <si>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</si>
  <si>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</si>
  <si>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</si>
  <si>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</si>
  <si>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</si>
  <si>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</si>
  <si>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</si>
  <si>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</si>
  <si>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</si>
  <si>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</si>
  <si>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</si>
  <si>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</si>
  <si>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</si>
  <si>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</si>
  <si>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</si>
  <si>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</si>
  <si>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</si>
  <si>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</si>
  <si>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</si>
  <si>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</si>
  <si>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</si>
  <si>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</si>
  <si>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</si>
  <si>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</si>
  <si>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</si>
  <si>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</si>
  <si>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</si>
  <si>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</si>
  <si>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</si>
  <si>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</si>
  <si>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</si>
  <si>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</si>
  <si>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</si>
  <si>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</si>
  <si>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</si>
  <si>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</si>
  <si>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</si>
  <si>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</si>
  <si>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</si>
  <si>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</si>
  <si>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</si>
  <si>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</si>
  <si>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</si>
  <si>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</si>
  <si>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</si>
  <si>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</si>
  <si>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</si>
  <si>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</si>
  <si>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</si>
  <si>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</si>
  <si>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</si>
  <si>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</si>
  <si>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</si>
  <si>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</si>
  <si>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</si>
  <si>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</si>
  <si>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</si>
  <si>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</si>
  <si>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</si>
  <si>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</si>
  <si>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</si>
  <si>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</si>
  <si>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</si>
  <si>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</si>
  <si>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</si>
  <si>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</si>
  <si>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</si>
  <si>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</si>
  <si>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</si>
  <si>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</si>
  <si>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</si>
  <si>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</si>
  <si>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</si>
  <si>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</si>
  <si>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</si>
  <si>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</si>
  <si>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</si>
  <si>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</si>
  <si>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</si>
  <si>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</si>
  <si>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</si>
  <si>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</si>
  <si>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</si>
  <si>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</si>
  <si>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</si>
  <si>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</si>
  <si>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</si>
  <si>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</si>
  <si>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</si>
  <si>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</si>
  <si>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</si>
  <si>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</si>
  <si>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</si>
  <si>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</si>
  <si>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</si>
  <si>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</si>
  <si>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</si>
  <si>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</si>
  <si>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</si>
  <si>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</si>
  <si>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</si>
  <si>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</si>
  <si>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</si>
  <si>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</si>
  <si>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</si>
  <si>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</si>
  <si>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</si>
  <si>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</si>
  <si>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</si>
  <si>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</si>
  <si>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</si>
  <si>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</si>
  <si>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</si>
  <si>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</si>
  <si>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</si>
  <si>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</si>
  <si>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</si>
  <si>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</si>
  <si>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</si>
  <si>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</si>
  <si>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</si>
  <si>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</si>
  <si>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</si>
  <si>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</si>
  <si>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</si>
  <si>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</si>
  <si>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</si>
  <si>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</si>
  <si>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</si>
  <si>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</si>
  <si>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</si>
  <si>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</si>
  <si>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</si>
  <si>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</si>
  <si>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</si>
  <si>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</si>
  <si>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</si>
  <si>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</si>
  <si>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</si>
  <si>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</si>
  <si>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</si>
  <si>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</si>
  <si>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</si>
  <si>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</si>
  <si>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</si>
  <si>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</si>
  <si>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</si>
  <si>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</si>
  <si>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</si>
  <si>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</si>
  <si>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</si>
  <si>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</si>
  <si>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</si>
  <si>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</si>
  <si>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</si>
  <si>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</si>
  <si>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</si>
  <si>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</si>
  <si>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</si>
  <si>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</si>
  <si>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</si>
  <si>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</si>
  <si>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</si>
  <si>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</si>
  <si>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</si>
  <si>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</si>
  <si>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</si>
  <si>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</si>
  <si>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</si>
  <si>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</si>
  <si>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</si>
  <si>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</si>
  <si>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</si>
  <si>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</si>
  <si>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</si>
  <si>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</si>
  <si>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</si>
  <si>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</si>
  <si>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</si>
  <si>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</si>
  <si>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</si>
  <si>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</si>
  <si>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</si>
  <si>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</si>
  <si>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</si>
  <si>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</si>
  <si>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</si>
  <si>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</si>
  <si>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</si>
  <si>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</si>
  <si>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</si>
  <si>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</si>
  <si>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</si>
  <si>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</si>
  <si>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</si>
  <si>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</si>
  <si>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</si>
  <si>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</si>
  <si>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</si>
  <si>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</si>
  <si>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</si>
  <si>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</si>
  <si>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</si>
  <si>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</si>
  <si>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</si>
  <si>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</si>
  <si>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</si>
  <si>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</si>
  <si>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</si>
  <si>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</si>
  <si>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</si>
  <si>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</si>
  <si>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</si>
  <si>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</si>
  <si>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</si>
  <si>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</si>
  <si>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</si>
  <si>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</si>
  <si>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</si>
  <si>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</si>
  <si>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</si>
  <si>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</si>
  <si>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</si>
  <si>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</si>
  <si>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</si>
  <si>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</si>
  <si>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</si>
  <si>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</si>
  <si>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</si>
  <si>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</si>
  <si>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</si>
  <si>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</si>
  <si>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</si>
  <si>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</si>
  <si>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</si>
  <si>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</si>
  <si>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</si>
  <si>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</si>
  <si>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</si>
  <si>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</si>
  <si>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</si>
  <si>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</si>
  <si>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</si>
  <si>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</si>
  <si>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</si>
  <si>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</si>
  <si>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</si>
  <si>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</si>
  <si>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</si>
  <si>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</si>
  <si>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</si>
  <si>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</si>
  <si>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</si>
  <si>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</si>
  <si>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</si>
  <si>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</si>
  <si>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</si>
  <si>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</si>
  <si>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</si>
  <si>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</si>
  <si>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</si>
  <si>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</si>
  <si>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</si>
  <si>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</si>
  <si>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</si>
  <si>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</si>
  <si>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</si>
  <si>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</si>
  <si>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</si>
  <si>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</si>
  <si>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</si>
  <si>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</si>
  <si>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</si>
  <si>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</si>
  <si>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</si>
  <si>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</si>
  <si>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</si>
  <si>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</si>
  <si>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</si>
  <si>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</si>
  <si>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</si>
  <si>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</si>
  <si>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</si>
  <si>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</si>
  <si>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</si>
  <si>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</si>
  <si>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</si>
  <si>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</si>
  <si>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</si>
  <si>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</si>
  <si>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</si>
  <si>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</si>
  <si>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</si>
  <si>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</si>
  <si>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</si>
  <si>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</si>
  <si>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</si>
  <si>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</si>
  <si>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</si>
  <si>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</si>
  <si>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</si>
  <si>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</si>
  <si>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</si>
  <si>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</si>
  <si>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</si>
  <si>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</si>
  <si>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</si>
  <si>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</si>
  <si>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</si>
  <si>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</si>
  <si>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</si>
  <si>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</si>
  <si>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</si>
  <si>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</si>
  <si>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</si>
  <si>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</si>
  <si>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</si>
  <si>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</si>
  <si>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</si>
  <si>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</si>
  <si>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</si>
  <si>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</si>
  <si>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</si>
  <si>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</si>
  <si>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</si>
  <si>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</si>
  <si>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</si>
  <si>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</si>
  <si>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</si>
  <si>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</si>
  <si>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</si>
  <si>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</si>
  <si>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</si>
  <si>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</si>
  <si>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</si>
  <si>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</si>
  <si>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</si>
  <si>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</si>
  <si>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</si>
  <si>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</si>
  <si>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</si>
  <si>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</si>
  <si>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</si>
  <si>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</si>
  <si>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</si>
  <si>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</si>
  <si>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</si>
  <si>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</si>
  <si>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</si>
  <si>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</si>
  <si>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</si>
  <si>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</si>
  <si>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</si>
  <si>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</si>
  <si>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</si>
  <si>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</si>
  <si>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</si>
  <si>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</si>
  <si>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</si>
  <si>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</si>
  <si>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</si>
  <si>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</si>
  <si>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</si>
  <si>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</si>
  <si>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</si>
  <si>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</si>
  <si>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</si>
  <si>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</si>
  <si>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</si>
  <si>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</si>
  <si>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</si>
  <si>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</si>
  <si>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</si>
  <si>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</si>
  <si>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</si>
  <si>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</si>
  <si>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</si>
  <si>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</si>
  <si>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</si>
  <si>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</si>
  <si>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</si>
  <si>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</si>
  <si>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</si>
  <si>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</si>
  <si>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</si>
  <si>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</si>
  <si>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</si>
  <si>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</si>
  <si>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</si>
  <si>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</si>
  <si>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</si>
  <si>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</si>
  <si>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</si>
  <si>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</si>
  <si>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</si>
  <si>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</si>
  <si>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</si>
  <si>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</si>
  <si>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</si>
  <si>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</si>
  <si>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</si>
  <si>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</si>
  <si>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</si>
  <si>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</si>
  <si>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</si>
  <si>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</si>
  <si>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</si>
  <si>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</si>
  <si>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</si>
  <si>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</si>
  <si>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</si>
  <si>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</si>
  <si>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</si>
  <si>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</si>
  <si>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</si>
  <si>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</si>
  <si>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</si>
  <si>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</si>
  <si>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</si>
  <si>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</si>
  <si>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</si>
  <si>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</si>
  <si>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</si>
  <si>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</si>
  <si>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</si>
  <si>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</si>
  <si>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</si>
  <si>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</si>
  <si>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</si>
  <si>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</si>
  <si>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</si>
  <si>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</si>
  <si>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</si>
  <si>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</si>
  <si>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</si>
  <si>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</si>
  <si>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</si>
  <si>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</si>
  <si>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</si>
  <si>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</si>
  <si>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</si>
  <si>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</si>
  <si>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</si>
  <si>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</si>
  <si>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</si>
  <si>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</si>
  <si>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</si>
  <si>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</si>
  <si>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</si>
  <si>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</si>
  <si>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</si>
  <si>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</si>
  <si>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</si>
  <si>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</si>
  <si>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</si>
  <si>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</si>
  <si>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</si>
  <si>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</si>
  <si>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</si>
  <si>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</si>
  <si>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</si>
  <si>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</si>
  <si>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</si>
  <si>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</si>
  <si>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</si>
  <si>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</si>
  <si>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</si>
  <si>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</si>
  <si>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</si>
  <si>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</si>
  <si>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</si>
  <si>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</si>
  <si>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</si>
  <si>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</si>
  <si>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</si>
  <si>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</si>
  <si>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</si>
  <si>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</si>
  <si>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</si>
  <si>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</si>
  <si>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</si>
  <si>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</si>
  <si>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</si>
  <si>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</si>
  <si>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</si>
  <si>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</si>
  <si>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</si>
  <si>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</si>
  <si>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</si>
  <si>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</si>
  <si>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</si>
  <si>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</si>
  <si>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</si>
  <si>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</si>
  <si>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</si>
  <si>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</si>
  <si>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</si>
  <si>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</si>
  <si>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</si>
  <si>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</si>
  <si>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</si>
  <si>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</si>
  <si>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</si>
  <si>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</si>
  <si>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</si>
  <si>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</si>
  <si>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</si>
  <si>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</si>
  <si>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</si>
  <si>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</si>
  <si>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</si>
  <si>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</si>
  <si>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</si>
  <si>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</si>
  <si>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</si>
  <si>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</si>
  <si>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</si>
  <si>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</si>
  <si>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</si>
  <si>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</si>
  <si>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</si>
  <si>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</si>
  <si>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</si>
  <si>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</si>
  <si>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</si>
  <si>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</si>
  <si>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</si>
  <si>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</si>
  <si>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</si>
  <si>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</si>
  <si>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</si>
  <si>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</si>
  <si>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</si>
  <si>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</si>
  <si>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</si>
  <si>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</si>
  <si>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</si>
  <si>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</si>
  <si>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</si>
  <si>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</si>
  <si>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</si>
  <si>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</si>
  <si>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</si>
  <si>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</si>
  <si>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</si>
  <si>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</si>
  <si>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</si>
  <si>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</si>
  <si>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</si>
  <si>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</si>
  <si>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</si>
  <si>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</si>
  <si>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</si>
  <si>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</si>
  <si>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</si>
  <si>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</si>
  <si>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</si>
  <si>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</si>
  <si>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</si>
  <si>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</si>
  <si>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</si>
  <si>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</si>
  <si>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</si>
  <si>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</si>
  <si>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</si>
  <si>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</si>
  <si>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</si>
  <si>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</si>
  <si>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</si>
  <si>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</si>
  <si>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</si>
  <si>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</si>
  <si>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</si>
  <si>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</si>
  <si>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</si>
  <si>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</si>
  <si>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</si>
  <si>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</si>
  <si>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</si>
  <si>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</si>
  <si>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</si>
  <si>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</si>
  <si>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</si>
  <si>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</si>
  <si>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</si>
  <si>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</si>
  <si>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</si>
  <si>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</si>
  <si>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</si>
  <si>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</si>
  <si>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</si>
  <si>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</si>
  <si>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</si>
  <si>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</si>
  <si>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</si>
  <si>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</si>
  <si>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</si>
  <si>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</si>
  <si>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</si>
  <si>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</si>
  <si>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</si>
  <si>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</si>
  <si>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</si>
  <si>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</si>
  <si>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</si>
  <si>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</si>
  <si>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</si>
  <si>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</si>
  <si>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</si>
  <si>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</si>
  <si>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</si>
  <si>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</si>
  <si>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</si>
  <si>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</si>
  <si>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</si>
  <si>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</si>
  <si>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</si>
  <si>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</si>
  <si>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</si>
  <si>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</si>
  <si>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</si>
  <si>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</si>
  <si>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</si>
  <si>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</si>
  <si>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</si>
  <si>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</si>
  <si>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</si>
  <si>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</si>
  <si>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</si>
  <si>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</si>
  <si>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</si>
  <si>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</si>
  <si>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</si>
  <si>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</si>
  <si>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</si>
  <si>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</si>
  <si>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</si>
  <si>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</si>
  <si>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</si>
  <si>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</si>
  <si>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</si>
  <si>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</si>
  <si>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</si>
  <si>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</si>
  <si>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</si>
  <si>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</si>
  <si>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</si>
  <si>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</si>
  <si>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</si>
  <si>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</si>
  <si>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</si>
  <si>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</si>
  <si>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</si>
  <si>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</si>
  <si>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</si>
  <si>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</si>
  <si>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</si>
  <si>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</si>
  <si>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</si>
  <si>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</si>
  <si>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</si>
  <si>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</si>
  <si>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</si>
  <si>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</si>
  <si>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</si>
  <si>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</si>
  <si>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</si>
  <si>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</si>
  <si>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</si>
  <si>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</si>
  <si>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</si>
  <si>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</si>
  <si>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</si>
  <si>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</si>
  <si>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</si>
  <si>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</si>
  <si>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</si>
  <si>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</si>
  <si>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</si>
  <si>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</si>
  <si>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</si>
  <si>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</si>
  <si>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</si>
  <si>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</si>
  <si>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</si>
  <si>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</si>
  <si>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</si>
  <si>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</si>
  <si>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</si>
  <si>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</si>
  <si>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</si>
  <si>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</si>
  <si>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</si>
  <si>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</si>
  <si>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</si>
  <si>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</si>
  <si>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</si>
  <si>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</si>
  <si>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</si>
  <si>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</si>
  <si>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</si>
  <si>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</si>
  <si>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</si>
  <si>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</si>
  <si>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</si>
  <si>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</si>
  <si>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</si>
  <si>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</si>
  <si>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</si>
  <si>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</si>
  <si>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</si>
  <si>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</si>
  <si>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</si>
  <si>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</si>
  <si>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</si>
  <si>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</si>
  <si>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</si>
  <si>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</si>
  <si>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</si>
  <si>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</si>
  <si>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</si>
  <si>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</si>
  <si>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</si>
  <si>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</si>
  <si>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</si>
  <si>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</si>
  <si>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</si>
  <si>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</si>
  <si>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</si>
  <si>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</si>
  <si>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</si>
  <si>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</si>
  <si>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</si>
  <si>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</si>
  <si>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</si>
  <si>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</si>
  <si>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</si>
  <si>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</si>
  <si>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</si>
  <si>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</si>
  <si>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</si>
  <si>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</si>
  <si>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</si>
  <si>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</si>
  <si>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</si>
  <si>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</si>
  <si>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</si>
  <si>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</si>
  <si>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</si>
  <si>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</si>
  <si>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</si>
  <si>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</si>
  <si>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</si>
  <si>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</si>
  <si>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</si>
  <si>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</si>
  <si>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</si>
  <si>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</si>
  <si>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</si>
  <si>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</si>
  <si>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</si>
  <si>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</si>
  <si>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</si>
  <si>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</si>
  <si>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</si>
  <si>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</si>
  <si>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</si>
  <si>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</si>
  <si>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</si>
  <si>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</si>
  <si>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</si>
  <si>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</si>
  <si>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</si>
  <si>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</si>
  <si>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</si>
  <si>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</si>
  <si>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</si>
  <si>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</si>
  <si>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</si>
  <si>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</si>
  <si>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</si>
  <si>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</si>
  <si>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</si>
  <si>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</si>
  <si>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</si>
  <si>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</si>
  <si>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</si>
  <si>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</si>
  <si>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</si>
  <si>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</si>
  <si>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</si>
  <si>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</si>
  <si>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</si>
  <si>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</si>
  <si>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</si>
  <si>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</si>
  <si>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</si>
  <si>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</si>
  <si>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</si>
  <si>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</si>
  <si>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</si>
  <si>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</si>
  <si>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</si>
  <si>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</si>
  <si>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</si>
  <si>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</si>
  <si>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</si>
  <si>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</si>
  <si>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</si>
  <si>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</si>
  <si>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</si>
  <si>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</si>
  <si>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</si>
  <si>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</si>
  <si>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</si>
  <si>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</si>
  <si>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</si>
  <si>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</si>
  <si>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</si>
  <si>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</si>
  <si>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</si>
  <si>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</si>
  <si>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</si>
  <si>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</si>
  <si>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</si>
  <si>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</si>
  <si>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</si>
  <si>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</si>
  <si>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</si>
  <si>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</si>
  <si>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</si>
  <si>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</si>
  <si>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</si>
  <si>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</si>
  <si>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</si>
  <si>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</si>
  <si>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</si>
  <si>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</si>
  <si>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</si>
  <si>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</si>
  <si>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</si>
  <si>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</si>
  <si>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</si>
  <si>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</si>
  <si>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</si>
  <si>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</si>
  <si>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</si>
  <si>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</si>
  <si>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</si>
  <si>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</si>
  <si>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</si>
  <si>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</si>
  <si>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</si>
  <si>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</si>
  <si>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</si>
  <si>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</si>
  <si>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</si>
  <si>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</si>
  <si>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</si>
  <si>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</si>
  <si>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</si>
  <si>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</si>
  <si>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</si>
  <si>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</si>
  <si>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</si>
  <si>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</si>
  <si>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</si>
  <si>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</si>
  <si>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</si>
  <si>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</si>
  <si>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</si>
  <si>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</si>
  <si>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</si>
  <si>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</si>
  <si>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</si>
  <si>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</si>
  <si>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</si>
  <si>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</si>
  <si>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</si>
  <si>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</si>
  <si>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</si>
  <si>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</si>
  <si>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</si>
  <si>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</si>
  <si>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</si>
  <si>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</si>
  <si>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</si>
  <si>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</si>
  <si>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</si>
  <si>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</si>
  <si>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</si>
  <si>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</si>
  <si>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</si>
  <si>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</si>
  <si>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</si>
  <si>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</si>
  <si>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</si>
  <si>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</si>
  <si>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</si>
  <si>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</si>
  <si>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</si>
  <si>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</si>
  <si>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</si>
  <si>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</si>
  <si>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</si>
  <si>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</si>
  <si>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</si>
  <si>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</si>
  <si>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</si>
  <si>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</si>
  <si>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</si>
  <si>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</si>
  <si>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</si>
  <si>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</si>
  <si>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</si>
  <si>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</si>
  <si>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</si>
  <si>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</si>
  <si>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</si>
  <si>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</si>
  <si>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</si>
  <si>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</si>
  <si>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</si>
  <si>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</si>
  <si>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</si>
  <si>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</si>
  <si>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</si>
  <si>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</si>
  <si>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</si>
  <si>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</si>
  <si>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</si>
  <si>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</si>
  <si>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</si>
  <si>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</si>
  <si>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</si>
  <si>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</si>
  <si>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</si>
  <si>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</si>
  <si>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</si>
  <si>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</si>
  <si>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</si>
  <si>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</si>
  <si>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</si>
  <si>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</si>
  <si>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</si>
  <si>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</si>
  <si>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</si>
  <si>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</si>
  <si>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</si>
  <si>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</si>
  <si>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</si>
  <si>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</si>
  <si>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</si>
  <si>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</si>
  <si>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</si>
  <si>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</si>
  <si>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</si>
  <si>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</si>
  <si>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</si>
  <si>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</si>
  <si>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</si>
  <si>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</si>
  <si>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</si>
  <si>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</si>
  <si>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</si>
  <si>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</si>
  <si>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</si>
  <si>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</si>
  <si>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</si>
  <si>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</si>
  <si>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</si>
  <si>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</si>
  <si>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</si>
  <si>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</si>
  <si>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</si>
  <si>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</si>
  <si>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</si>
  <si>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</si>
  <si>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</si>
  <si>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</si>
  <si>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</si>
  <si>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</si>
  <si>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</si>
  <si>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</si>
  <si>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</si>
  <si>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</si>
  <si>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</si>
  <si>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</si>
  <si>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</si>
  <si>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</si>
  <si>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</si>
  <si>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</si>
  <si>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</si>
  <si>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</si>
  <si>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</si>
  <si>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</si>
  <si>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</si>
  <si>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</si>
  <si>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</si>
  <si>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</si>
  <si>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</si>
  <si>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</si>
  <si>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</si>
  <si>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</si>
  <si>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</si>
  <si>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</si>
  <si>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</si>
  <si>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</si>
  <si>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</si>
  <si>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</si>
  <si>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</si>
  <si>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</si>
  <si>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</si>
  <si>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</si>
  <si>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</si>
  <si>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</si>
  <si>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</si>
  <si>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</si>
  <si>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</si>
  <si>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</si>
  <si>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</si>
  <si>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</si>
  <si>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</si>
  <si>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</si>
  <si>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</si>
  <si>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</si>
  <si>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</si>
  <si>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</si>
  <si>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</si>
  <si>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</si>
  <si>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</si>
  <si>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</si>
  <si>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</si>
  <si>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</si>
  <si>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</si>
  <si>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</si>
  <si>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</si>
  <si>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</si>
  <si>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</si>
  <si>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</si>
  <si>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</si>
  <si>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</si>
  <si>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</si>
  <si>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</si>
  <si>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</si>
  <si>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</si>
  <si>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</si>
  <si>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</si>
  <si>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</si>
  <si>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</si>
  <si>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</si>
  <si>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</si>
  <si>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</si>
  <si>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</si>
  <si>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</si>
  <si>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</si>
  <si>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</si>
  <si>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</si>
  <si>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</si>
  <si>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</si>
  <si>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</si>
  <si>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</si>
  <si>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</si>
  <si>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</si>
  <si>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</si>
  <si>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</si>
  <si>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</si>
  <si>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</si>
  <si>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</si>
  <si>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</si>
  <si>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</si>
  <si>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</si>
  <si>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</si>
  <si>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</si>
  <si>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</si>
  <si>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</si>
  <si>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</si>
  <si>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</si>
  <si>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</si>
  <si>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</si>
  <si>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</si>
  <si>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</si>
  <si>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</si>
  <si>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</si>
  <si>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</si>
  <si>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</si>
  <si>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</si>
  <si>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</si>
  <si>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</si>
  <si>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</si>
  <si>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</si>
  <si>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</si>
  <si>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</si>
  <si>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</si>
  <si>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</si>
  <si>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</si>
  <si>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</si>
  <si>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</si>
  <si>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</si>
  <si>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</si>
  <si>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</si>
  <si>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</si>
  <si>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</si>
  <si>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</si>
  <si>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</si>
  <si>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</si>
  <si>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</si>
  <si>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</si>
  <si>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</si>
  <si>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</si>
  <si>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</si>
  <si>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</si>
  <si>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</si>
  <si>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</si>
  <si>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</si>
  <si>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</si>
  <si>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</si>
  <si>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</si>
  <si>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</si>
  <si>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</si>
  <si>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</si>
  <si>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</si>
  <si>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</si>
  <si>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</si>
  <si>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</si>
  <si>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</si>
  <si>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</si>
  <si>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</si>
  <si>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</si>
  <si>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</si>
  <si>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</si>
  <si>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</si>
  <si>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</si>
  <si>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</si>
  <si>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</si>
  <si>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</si>
  <si>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</si>
  <si>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</si>
  <si>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</si>
  <si>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</si>
  <si>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</si>
  <si>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</si>
  <si>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</si>
  <si>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</si>
  <si>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</si>
  <si>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</si>
  <si>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</si>
  <si>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</si>
  <si>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</si>
  <si>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</si>
  <si>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</si>
  <si>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</si>
  <si>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</si>
  <si>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</si>
  <si>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</si>
  <si>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</si>
  <si>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</si>
  <si>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</si>
  <si>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</si>
  <si>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</si>
  <si>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</si>
  <si>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</si>
  <si>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</si>
  <si>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</si>
  <si>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</si>
  <si>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</si>
  <si>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</si>
  <si>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</si>
  <si>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</si>
  <si>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</si>
  <si>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</si>
  <si>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</si>
  <si>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</si>
  <si>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</si>
  <si>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</si>
  <si>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</si>
  <si>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</si>
  <si>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</si>
  <si>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</si>
  <si>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</si>
  <si>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</si>
  <si>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</si>
  <si>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</si>
  <si>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</si>
  <si>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</si>
  <si>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</si>
  <si>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</si>
  <si>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</si>
  <si>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</si>
  <si>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</si>
  <si>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</si>
  <si>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</si>
  <si>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</si>
  <si>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</si>
  <si>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</si>
  <si>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</si>
  <si>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</si>
  <si>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</si>
  <si>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</si>
  <si>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</si>
  <si>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</si>
  <si>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</si>
  <si>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</si>
  <si>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</si>
  <si>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</si>
  <si>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</si>
  <si>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</si>
  <si>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</si>
  <si>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</si>
  <si>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</si>
  <si>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</si>
  <si>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</si>
  <si>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</si>
  <si>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</si>
  <si>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</si>
  <si>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</si>
  <si>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</si>
  <si>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</si>
  <si>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</si>
  <si>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</si>
  <si>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</si>
  <si>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</si>
  <si>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</si>
  <si>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</si>
  <si>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</si>
  <si>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</si>
  <si>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</si>
  <si>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</si>
  <si>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</si>
  <si>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</si>
  <si>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</si>
  <si>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</si>
  <si>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</si>
  <si>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</si>
  <si>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</si>
  <si>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</si>
  <si>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</si>
  <si>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</si>
  <si>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</si>
  <si>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</si>
  <si>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</si>
  <si>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</si>
  <si>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</si>
  <si>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</si>
  <si>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</si>
  <si>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</si>
  <si>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</si>
  <si>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</si>
  <si>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</si>
  <si>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</si>
  <si>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</si>
  <si>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</si>
  <si>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</si>
  <si>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</si>
  <si>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</si>
  <si>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</si>
  <si>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</si>
  <si>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</si>
  <si>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</si>
  <si>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</si>
  <si>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</si>
  <si>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</si>
  <si>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</si>
  <si>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</si>
  <si>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</si>
  <si>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</si>
  <si>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</si>
  <si>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</si>
  <si>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</si>
  <si>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</si>
  <si>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</si>
  <si>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</si>
  <si>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</si>
  <si>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</si>
  <si>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</si>
  <si>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</si>
  <si>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</si>
  <si>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</si>
  <si>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</si>
  <si>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</si>
  <si>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</si>
  <si>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</si>
  <si>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</si>
  <si>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</si>
  <si>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</si>
  <si>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</si>
  <si>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</si>
  <si>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</si>
  <si>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</si>
  <si>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</si>
  <si>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</si>
  <si>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</si>
  <si>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</si>
  <si>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</si>
  <si>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</si>
  <si>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</si>
  <si>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</si>
  <si>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</si>
  <si>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</si>
  <si>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</si>
  <si>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</si>
  <si>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</si>
  <si>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</si>
  <si>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</si>
  <si>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</si>
  <si>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</si>
  <si>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</si>
  <si>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</si>
  <si>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</si>
  <si>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</si>
  <si>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</si>
  <si>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</si>
  <si>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</si>
  <si>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</si>
  <si>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</si>
  <si>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</si>
  <si>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</si>
  <si>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</si>
  <si>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</si>
  <si>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</si>
  <si>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</si>
  <si>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</si>
  <si>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</si>
  <si>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</si>
  <si>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</si>
  <si>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</si>
  <si>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</si>
  <si>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</si>
  <si>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</si>
  <si>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</si>
  <si>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</si>
  <si>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</si>
  <si>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</si>
  <si>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</si>
  <si>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</si>
  <si>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</si>
  <si>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</si>
  <si>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</si>
  <si>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</si>
  <si>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</si>
  <si>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</si>
  <si>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</si>
  <si>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</si>
  <si>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</si>
  <si>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</si>
  <si>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</si>
  <si>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</si>
  <si>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</si>
  <si>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</si>
  <si>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</si>
  <si>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</si>
  <si>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</si>
  <si>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</si>
  <si>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</si>
  <si>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</si>
  <si>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</si>
  <si>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</si>
  <si>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</si>
  <si>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</si>
  <si>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</si>
  <si>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</si>
  <si>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</si>
  <si>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</si>
  <si>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</si>
  <si>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</si>
  <si>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</si>
  <si>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</si>
  <si>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</si>
  <si>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</si>
  <si>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</si>
  <si>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</si>
  <si>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</si>
  <si>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</si>
  <si>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</si>
  <si>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</si>
  <si>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</si>
  <si>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</si>
  <si>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</si>
  <si>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</si>
  <si>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</si>
  <si>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</si>
  <si>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</si>
  <si>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</si>
  <si>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</si>
  <si>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</si>
  <si>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</si>
  <si>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</si>
  <si>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</si>
  <si>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</si>
  <si>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</si>
  <si>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</si>
  <si>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</si>
  <si>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</si>
  <si>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</si>
  <si>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</si>
  <si>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</si>
  <si>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</si>
  <si>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</si>
  <si>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</si>
  <si>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</si>
  <si>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</si>
  <si>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</si>
  <si>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</si>
  <si>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</si>
  <si>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</si>
  <si>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</si>
  <si>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</si>
  <si>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</si>
  <si>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</si>
  <si>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</si>
  <si>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</si>
  <si>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</si>
  <si>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</si>
  <si>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</si>
  <si>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</si>
  <si>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</si>
  <si>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</si>
  <si>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</si>
  <si>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</si>
  <si>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</si>
  <si>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</si>
  <si>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</si>
  <si>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</si>
  <si>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</si>
  <si>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</si>
  <si>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</si>
  <si>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</si>
  <si>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</si>
  <si>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</si>
  <si>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</si>
  <si>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</si>
  <si>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</si>
  <si>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</si>
  <si>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</si>
  <si>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</si>
  <si>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</si>
  <si>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</si>
  <si>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</si>
  <si>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</si>
  <si>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</si>
  <si>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</si>
  <si>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</si>
  <si>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</si>
  <si>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</si>
  <si>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</si>
  <si>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</si>
  <si>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</si>
  <si>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</si>
  <si>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</si>
  <si>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</si>
  <si>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</si>
  <si>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</si>
  <si>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</si>
  <si>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</si>
  <si>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</si>
  <si>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</si>
  <si>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</si>
  <si>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</si>
  <si>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</si>
  <si>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</si>
  <si>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</si>
  <si>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</si>
  <si>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</si>
  <si>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</si>
  <si>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</si>
  <si>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</si>
  <si>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</si>
  <si>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</si>
  <si>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</si>
  <si>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</si>
  <si>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</si>
  <si>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</si>
  <si>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</si>
  <si>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</si>
  <si>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</si>
  <si>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</si>
  <si>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</si>
  <si>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</si>
  <si>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</si>
  <si>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</si>
  <si>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</si>
  <si>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</si>
  <si>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</si>
  <si>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</si>
  <si>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</si>
  <si>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</si>
  <si>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</si>
  <si>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</si>
  <si>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</si>
  <si>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</si>
  <si>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</si>
  <si>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</si>
  <si>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</si>
  <si>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</si>
  <si>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</si>
  <si>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</si>
  <si>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</si>
  <si>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</si>
  <si>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</si>
  <si>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</si>
  <si>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</si>
  <si>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</si>
  <si>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</si>
  <si>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</si>
  <si>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</si>
  <si>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</si>
  <si>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</si>
  <si>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</si>
  <si>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</si>
  <si>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</si>
  <si>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</si>
  <si>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</si>
  <si>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</si>
  <si>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</si>
  <si>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</si>
  <si>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</si>
  <si>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</si>
  <si>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</si>
  <si>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</si>
  <si>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</si>
  <si>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</si>
  <si>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</si>
  <si>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</si>
  <si>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</si>
  <si>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</si>
  <si>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</si>
  <si>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</si>
  <si>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</si>
  <si>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</si>
  <si>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</si>
  <si>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</si>
  <si>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</si>
  <si>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</si>
  <si>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</si>
  <si>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</si>
  <si>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</si>
  <si>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</si>
  <si>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</si>
  <si>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</si>
  <si>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</si>
  <si>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</si>
  <si>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</si>
  <si>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</si>
  <si>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</si>
  <si>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</si>
  <si>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</si>
  <si>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</si>
  <si>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</si>
  <si>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</si>
  <si>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</si>
  <si>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</si>
  <si>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</si>
  <si>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</si>
  <si>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</si>
  <si>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</si>
  <si>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</si>
  <si>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</si>
  <si>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</si>
  <si>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</si>
  <si>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</si>
  <si>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</si>
  <si>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</si>
  <si>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</si>
  <si>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</si>
  <si>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</si>
  <si>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</si>
  <si>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</si>
  <si>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</si>
  <si>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</si>
  <si>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</si>
  <si>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</si>
  <si>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</si>
  <si>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</si>
  <si>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</si>
  <si>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</si>
  <si>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</si>
  <si>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</si>
  <si>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</si>
  <si>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</si>
  <si>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</si>
  <si>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</si>
  <si>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</si>
  <si>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</si>
  <si>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</si>
  <si>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</si>
  <si>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</si>
  <si>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</si>
  <si>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</si>
  <si>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</si>
  <si>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</si>
  <si>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</si>
  <si>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</si>
  <si>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</si>
  <si>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</si>
  <si>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</si>
  <si>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</si>
  <si>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</si>
  <si>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</si>
  <si>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</si>
  <si>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</si>
  <si>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</si>
  <si>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</si>
  <si>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</si>
  <si>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</si>
  <si>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</si>
  <si>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</si>
  <si>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</si>
  <si>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</si>
  <si>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</si>
  <si>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</si>
  <si>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</si>
  <si>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</si>
  <si>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</si>
  <si>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</si>
  <si>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</si>
  <si>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</si>
  <si>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</si>
  <si>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</si>
  <si>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</si>
  <si>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</si>
  <si>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</si>
  <si>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</si>
  <si>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</si>
  <si>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</si>
  <si>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</si>
  <si>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</si>
  <si>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</si>
  <si>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</si>
  <si>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</si>
  <si>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</si>
  <si>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</si>
  <si>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</si>
  <si>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</si>
  <si>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</si>
  <si>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</si>
  <si>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</si>
  <si>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</si>
  <si>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</si>
  <si>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</si>
  <si>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</si>
  <si>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</si>
  <si>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</si>
  <si>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</si>
  <si>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</si>
  <si>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</si>
  <si>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</si>
  <si>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</si>
  <si>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</si>
  <si>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</si>
  <si>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</si>
  <si>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</si>
  <si>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</si>
  <si>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</si>
  <si>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</si>
  <si>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</si>
  <si>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</si>
  <si>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</si>
  <si>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</si>
  <si>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</si>
  <si>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</si>
  <si>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</si>
  <si>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</si>
  <si>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</si>
  <si>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</si>
  <si>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</si>
  <si>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</si>
  <si>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</si>
  <si>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</si>
  <si>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</si>
  <si>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</si>
  <si>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</si>
  <si>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</si>
  <si>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</si>
  <si>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</si>
  <si>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</si>
  <si>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</si>
  <si>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</si>
  <si>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</si>
  <si>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</si>
  <si>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</si>
  <si>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</si>
  <si>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</si>
  <si>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</si>
  <si>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</si>
  <si>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</si>
  <si>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</si>
  <si>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</si>
  <si>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</si>
  <si>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</si>
  <si>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</si>
  <si>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</si>
  <si>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</si>
  <si>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</si>
  <si>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</si>
  <si>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</si>
  <si>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</si>
  <si>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</si>
  <si>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</si>
  <si>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</si>
  <si>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</si>
  <si>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</si>
  <si>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</si>
  <si>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</si>
  <si>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</si>
  <si>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</si>
  <si>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</si>
  <si>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</si>
  <si>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</si>
  <si>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</si>
  <si>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</si>
  <si>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</si>
  <si>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</si>
  <si>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</si>
  <si>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</si>
  <si>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</si>
  <si>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</si>
  <si>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</si>
  <si>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</si>
  <si>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</si>
  <si>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</si>
  <si>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</si>
  <si>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</si>
  <si>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</si>
  <si>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</si>
  <si>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</si>
  <si>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</si>
  <si>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</si>
  <si>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</si>
  <si>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</si>
  <si>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</si>
  <si>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</si>
  <si>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</si>
  <si>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</si>
  <si>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</si>
  <si>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</si>
  <si>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</si>
  <si>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</si>
  <si>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</si>
  <si>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</si>
  <si>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</si>
  <si>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</si>
  <si>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</si>
  <si>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</si>
  <si>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</si>
  <si>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</si>
  <si>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</si>
  <si>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</si>
  <si>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</si>
  <si>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</si>
  <si>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</si>
  <si>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</si>
  <si>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</si>
  <si>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</si>
  <si>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</si>
  <si>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</si>
  <si>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</si>
  <si>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</si>
  <si>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</si>
  <si>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</si>
  <si>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</si>
  <si>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</si>
  <si>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</si>
  <si>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</si>
  <si>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</si>
  <si>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</si>
  <si>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</si>
  <si>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</si>
  <si>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</si>
  <si>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</si>
  <si>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</si>
  <si>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</si>
  <si>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</si>
  <si>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</si>
  <si>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</si>
  <si>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</si>
  <si>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</si>
  <si>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</si>
  <si>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</si>
  <si>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</si>
  <si>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</si>
  <si>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</si>
  <si>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</si>
  <si>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</si>
  <si>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</si>
  <si>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</si>
  <si>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</si>
  <si>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</si>
  <si>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</si>
  <si>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</si>
  <si>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</si>
  <si>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</si>
  <si>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</si>
  <si>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</si>
  <si>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</si>
  <si>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</si>
  <si>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</si>
  <si>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</si>
  <si>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</si>
  <si>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</si>
  <si>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</si>
  <si>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</si>
  <si>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</si>
  <si>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</si>
  <si>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</si>
  <si>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</si>
  <si>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</si>
  <si>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</si>
  <si>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</si>
  <si>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</si>
  <si>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</si>
  <si>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</si>
  <si>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</si>
  <si>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</si>
  <si>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</si>
  <si>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</si>
  <si>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</si>
  <si>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</si>
  <si>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</si>
  <si>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</si>
  <si>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</si>
  <si>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</si>
  <si>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</si>
  <si>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</si>
  <si>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</si>
  <si>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</si>
  <si>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</si>
  <si>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</si>
  <si>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</si>
  <si>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</si>
  <si>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</si>
  <si>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</si>
  <si>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</si>
  <si>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</si>
  <si>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</si>
  <si>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</si>
  <si>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</si>
  <si>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</si>
  <si>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</si>
  <si>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</si>
  <si>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</si>
  <si>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</si>
  <si>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</si>
  <si>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</si>
  <si>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</si>
  <si>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</si>
  <si>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</si>
  <si>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</si>
  <si>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</si>
  <si>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</si>
  <si>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</si>
  <si>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</si>
  <si>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</si>
  <si>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</si>
  <si>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</si>
  <si>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</si>
  <si>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</si>
  <si>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</si>
  <si>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</si>
  <si>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</si>
  <si>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</si>
  <si>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</si>
  <si>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</si>
  <si>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</si>
  <si>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</si>
  <si>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</si>
  <si>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</si>
  <si>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</si>
  <si>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</si>
  <si>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</si>
  <si>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</si>
  <si>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</si>
  <si>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</si>
  <si>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</si>
  <si>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</si>
  <si>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</si>
  <si>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</si>
  <si>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</si>
  <si>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</si>
  <si>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</si>
  <si>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</si>
  <si>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</si>
  <si>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</si>
  <si>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</si>
  <si>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</si>
  <si>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</si>
  <si>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</si>
  <si>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</si>
  <si>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</si>
  <si>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</si>
  <si>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</si>
  <si>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</si>
  <si>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</si>
  <si>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</si>
  <si>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</si>
  <si>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</si>
  <si>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</si>
  <si>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</si>
  <si>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</si>
  <si>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</si>
  <si>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</si>
  <si>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</si>
  <si>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</si>
  <si>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</si>
  <si>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</si>
  <si>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</si>
  <si>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</si>
  <si>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</si>
  <si>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</si>
  <si>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</si>
  <si>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</si>
  <si>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</si>
  <si>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</si>
  <si>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</si>
  <si>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</si>
  <si>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</si>
  <si>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</si>
  <si>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</si>
  <si>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</si>
  <si>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</si>
  <si>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</si>
  <si>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</si>
  <si>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</si>
  <si>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</si>
  <si>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</si>
  <si>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</si>
  <si>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</si>
  <si>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</si>
  <si>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</si>
  <si>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</si>
  <si>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</si>
  <si>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</si>
  <si>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</si>
  <si>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</si>
  <si>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</si>
  <si>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</si>
  <si>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</si>
  <si>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</si>
  <si>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</si>
  <si>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</si>
  <si>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</si>
  <si>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</si>
  <si>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</si>
  <si>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</si>
  <si>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</si>
  <si>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</si>
  <si>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</si>
  <si>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</si>
  <si>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</si>
  <si>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</si>
  <si>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</si>
  <si>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</si>
  <si>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</si>
  <si>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</si>
  <si>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</si>
  <si>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</si>
  <si>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</si>
  <si>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</si>
  <si>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</si>
  <si>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</si>
  <si>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</si>
  <si>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</si>
  <si>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</si>
  <si>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</si>
  <si>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</si>
  <si>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</si>
  <si>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</si>
  <si>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</si>
  <si>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</si>
  <si>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</si>
  <si>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</si>
  <si>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</si>
  <si>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</si>
  <si>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</si>
  <si>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</si>
  <si>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</si>
  <si>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</si>
  <si>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</si>
  <si>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</si>
  <si>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</si>
  <si>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</si>
  <si>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</si>
  <si>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</si>
  <si>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</si>
  <si>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</si>
  <si>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</si>
  <si>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</si>
  <si>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</si>
  <si>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</si>
  <si>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</si>
  <si>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</si>
  <si>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</si>
  <si>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</si>
  <si>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</si>
  <si>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</si>
  <si>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</si>
  <si>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</si>
  <si>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</si>
  <si>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</si>
  <si>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</si>
  <si>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</si>
  <si>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</si>
  <si>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</si>
  <si>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</si>
  <si>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</si>
  <si>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</si>
  <si>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</si>
  <si>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</si>
  <si>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</si>
  <si>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</si>
  <si>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</si>
  <si>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</si>
  <si>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</si>
  <si>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</si>
  <si>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</si>
  <si>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</si>
  <si>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</si>
  <si>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</si>
  <si>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</si>
  <si>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</si>
  <si>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</si>
  <si>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</si>
  <si>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</si>
  <si>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</si>
  <si>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</si>
  <si>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</si>
  <si>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</si>
  <si>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</si>
  <si>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</si>
  <si>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</si>
  <si>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</si>
  <si>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</si>
  <si>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</si>
  <si>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</si>
  <si>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</si>
  <si>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</si>
  <si>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</si>
  <si>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</si>
  <si>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</si>
  <si>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</si>
  <si>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</si>
  <si>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</si>
  <si>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</si>
  <si>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</si>
  <si>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</si>
  <si>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</si>
  <si>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</si>
  <si>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</si>
  <si>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</si>
  <si>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</si>
  <si>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</si>
  <si>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</si>
  <si>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</si>
  <si>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</si>
  <si>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</si>
  <si>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</si>
  <si>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</si>
  <si>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</si>
  <si>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</si>
  <si>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</si>
  <si>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</si>
  <si>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</si>
  <si>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</si>
  <si>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</si>
  <si>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</si>
  <si>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</si>
  <si>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</si>
  <si>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</si>
  <si>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</si>
  <si>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</si>
  <si>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</si>
  <si>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</si>
  <si>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</si>
  <si>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</si>
  <si>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</si>
  <si>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</si>
  <si>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</si>
  <si>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</si>
  <si>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</si>
  <si>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</si>
  <si>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</si>
  <si>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</si>
  <si>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</si>
  <si>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</si>
  <si>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</si>
  <si>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</si>
  <si>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</si>
  <si>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</si>
  <si>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</si>
  <si>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</si>
  <si>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</si>
  <si>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</si>
  <si>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</si>
  <si>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</si>
  <si>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</si>
  <si>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</si>
  <si>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</si>
  <si>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</si>
  <si>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</si>
  <si>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</si>
  <si>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</si>
  <si>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</si>
  <si>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</si>
  <si>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</si>
  <si>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</si>
  <si>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</si>
  <si>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</si>
  <si>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</si>
  <si>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</si>
  <si>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</si>
  <si>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</si>
  <si>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</si>
  <si>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</si>
  <si>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</si>
  <si>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</si>
  <si>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</si>
  <si>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</si>
  <si>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</si>
  <si>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</si>
  <si>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</si>
  <si>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</si>
  <si>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</si>
  <si>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</si>
  <si>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</si>
  <si>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</si>
  <si>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</si>
  <si>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</si>
  <si>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</si>
  <si>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</si>
  <si>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</si>
  <si>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</si>
  <si>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</si>
  <si>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</si>
  <si>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</si>
  <si>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</si>
  <si>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</si>
  <si>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</si>
  <si>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</si>
  <si>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</si>
  <si>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</si>
  <si>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</si>
  <si>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</si>
  <si>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</si>
  <si>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</si>
  <si>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</si>
  <si>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</si>
  <si>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</si>
  <si>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</si>
  <si>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</si>
  <si>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</si>
  <si>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</si>
  <si>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</si>
  <si>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</si>
  <si>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</si>
  <si>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</si>
  <si>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</si>
  <si>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</si>
  <si>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</si>
  <si>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</si>
  <si>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</si>
  <si>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</si>
  <si>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</si>
  <si>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</si>
  <si>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</si>
  <si>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</si>
  <si>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</si>
  <si>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</si>
  <si>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</si>
  <si>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</si>
  <si>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</si>
  <si>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</si>
  <si>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</si>
  <si>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</si>
  <si>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</si>
  <si>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</si>
  <si>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</si>
  <si>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</si>
  <si>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</si>
  <si>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</si>
  <si>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</si>
  <si>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</si>
  <si>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</si>
  <si>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</si>
  <si>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</si>
  <si>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</si>
  <si>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</si>
  <si>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</si>
  <si>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</si>
  <si>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</si>
  <si>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</si>
  <si>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</si>
  <si>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</si>
  <si>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</si>
  <si>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</si>
  <si>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</si>
  <si>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</si>
  <si>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</si>
  <si>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</si>
  <si>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</si>
  <si>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</si>
  <si>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</si>
  <si>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</si>
  <si>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</si>
  <si>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</si>
  <si>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</si>
  <si>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</si>
  <si>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</si>
  <si>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</si>
  <si>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</si>
  <si>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</si>
  <si>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</si>
  <si>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</si>
  <si>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</si>
  <si>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</si>
  <si>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</si>
  <si>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</si>
  <si>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</si>
  <si>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</si>
  <si>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</si>
  <si>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</si>
  <si>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</si>
  <si>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</si>
  <si>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</si>
  <si>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</si>
  <si>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</si>
  <si>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</si>
  <si>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</si>
  <si>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</si>
  <si>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</si>
  <si>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</si>
  <si>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</si>
  <si>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</si>
  <si>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</si>
  <si>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</si>
  <si>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</si>
  <si>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</si>
  <si>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</si>
  <si>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</si>
  <si>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</si>
  <si>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</si>
  <si>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</si>
  <si>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</si>
  <si>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</si>
  <si>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</si>
  <si>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</si>
  <si>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</si>
  <si>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</si>
  <si>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</si>
  <si>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</si>
  <si>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</si>
  <si>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</si>
  <si>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</si>
  <si>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</si>
  <si>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</si>
  <si>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</si>
  <si>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</si>
  <si>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</si>
  <si>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</si>
  <si>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</si>
  <si>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</si>
  <si>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</si>
  <si>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</si>
  <si>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</si>
  <si>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</si>
  <si>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</si>
  <si>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</si>
  <si>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</si>
  <si>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</si>
  <si>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</si>
  <si>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</si>
  <si>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</si>
  <si>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</si>
  <si>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</si>
  <si>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</si>
  <si>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</si>
  <si>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</si>
  <si>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</si>
  <si>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</si>
  <si>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</si>
  <si>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</si>
  <si>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</si>
  <si>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</si>
  <si>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</si>
  <si>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</si>
  <si>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</si>
  <si>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</si>
  <si>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</si>
  <si>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</si>
  <si>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</si>
  <si>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</si>
  <si>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</si>
  <si>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</si>
  <si>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</si>
  <si>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</si>
  <si>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</si>
  <si>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</si>
  <si>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</si>
  <si>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</si>
  <si>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</si>
  <si>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</si>
  <si>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</si>
  <si>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</si>
  <si>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</si>
  <si>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</si>
  <si>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</si>
  <si>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</si>
  <si>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</si>
  <si>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</si>
  <si>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</si>
  <si>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</si>
  <si>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</si>
  <si>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</si>
  <si>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</si>
  <si>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</si>
  <si>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</si>
  <si>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</si>
  <si>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</si>
  <si>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</si>
  <si>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</si>
  <si>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</si>
  <si>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</si>
  <si>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</si>
  <si>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</si>
  <si>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</si>
  <si>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</si>
  <si>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</si>
  <si>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</si>
  <si>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</si>
  <si>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</si>
  <si>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</si>
  <si>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</si>
  <si>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</si>
  <si>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</si>
  <si>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</si>
  <si>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</si>
  <si>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</si>
  <si>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</si>
  <si>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</si>
  <si>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</si>
  <si>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</si>
  <si>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</si>
  <si>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</si>
  <si>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</si>
  <si>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</si>
  <si>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</si>
  <si>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</si>
  <si>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</si>
  <si>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</si>
  <si>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</si>
  <si>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</si>
  <si>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</si>
  <si>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</si>
  <si>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</si>
  <si>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</si>
  <si>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</si>
  <si>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</si>
  <si>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</si>
  <si>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</si>
  <si>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</si>
  <si>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</si>
  <si>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</si>
  <si>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</si>
  <si>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</si>
  <si>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</si>
  <si>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</si>
  <si>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</si>
  <si>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</si>
  <si>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</si>
  <si>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</si>
  <si>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</si>
  <si>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</si>
  <si>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</si>
  <si>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</si>
  <si>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</si>
  <si>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</si>
  <si>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</si>
  <si>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</si>
  <si>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</si>
  <si>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</si>
  <si>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</si>
  <si>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</si>
  <si>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</si>
  <si>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</si>
  <si>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</si>
  <si>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</si>
  <si>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</si>
  <si>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</si>
  <si>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</si>
  <si>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</si>
  <si>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</si>
  <si>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</si>
  <si>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</si>
  <si>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</si>
  <si>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</si>
  <si>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</si>
  <si>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</si>
  <si>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</si>
  <si>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</si>
  <si>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</si>
  <si>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</si>
  <si>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</si>
  <si>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</si>
  <si>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</si>
  <si>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</si>
  <si>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</si>
  <si>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</si>
  <si>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</si>
  <si>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</si>
  <si>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</si>
  <si>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</si>
  <si>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</si>
  <si>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</si>
  <si>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</si>
  <si>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</si>
  <si>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</si>
  <si>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</si>
  <si>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</si>
  <si>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</si>
  <si>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</si>
  <si>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</si>
  <si>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</si>
  <si>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</si>
  <si>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</si>
  <si>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</si>
  <si>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</si>
  <si>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</si>
  <si>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</si>
  <si>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</si>
  <si>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</si>
  <si>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</si>
  <si>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</si>
  <si>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</si>
  <si>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</si>
  <si>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</si>
  <si>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</si>
  <si>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</si>
  <si>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</si>
  <si>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</si>
  <si>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</si>
  <si>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</si>
  <si>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</si>
  <si>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</si>
  <si>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</si>
  <si>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</si>
  <si>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</si>
  <si>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</si>
  <si>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</si>
  <si>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</si>
  <si>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</si>
  <si>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</si>
  <si>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</si>
  <si>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</si>
  <si>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</si>
  <si>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</si>
  <si>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</si>
  <si>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</si>
  <si>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</si>
  <si>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</si>
  <si>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</si>
  <si>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</si>
  <si>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</si>
  <si>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</si>
  <si>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</si>
  <si>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</si>
  <si>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</si>
  <si>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</si>
  <si>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</si>
  <si>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</si>
  <si>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</si>
  <si>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</si>
  <si>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</si>
  <si>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</si>
  <si>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</si>
  <si>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</si>
  <si>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</si>
  <si>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</si>
  <si>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</si>
  <si>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</si>
  <si>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</si>
  <si>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</si>
  <si>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</si>
  <si>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</si>
  <si>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</si>
  <si>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</si>
  <si>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</si>
  <si>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</si>
  <si>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</si>
  <si>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</si>
  <si>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</si>
  <si>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</si>
  <si>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</si>
  <si>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</si>
  <si>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</si>
  <si>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</si>
  <si>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</si>
  <si>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</si>
  <si>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</si>
  <si>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</si>
  <si>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</si>
  <si>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</si>
  <si>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</si>
  <si>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</si>
  <si>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</si>
  <si>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</si>
  <si>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</si>
  <si>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</si>
  <si>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</si>
  <si>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</si>
  <si>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</si>
  <si>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</si>
  <si>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</si>
  <si>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</si>
  <si>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</si>
  <si>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</si>
  <si>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</si>
  <si>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</si>
  <si>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</si>
  <si>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</si>
  <si>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</si>
  <si>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</si>
  <si>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</si>
  <si>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</si>
  <si>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</si>
  <si>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</si>
  <si>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</si>
  <si>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</si>
  <si>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</si>
  <si>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</si>
  <si>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</si>
  <si>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</si>
  <si>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</si>
  <si>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</si>
  <si>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</si>
  <si>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</si>
  <si>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</si>
  <si>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</si>
  <si>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</si>
  <si>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</si>
  <si>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</si>
  <si>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</si>
  <si>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</si>
  <si>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</si>
  <si>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</si>
  <si>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</si>
  <si>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</si>
  <si>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</si>
  <si>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</si>
  <si>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</si>
  <si>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</si>
  <si>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</si>
  <si>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</si>
  <si>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</si>
  <si>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</si>
  <si>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</si>
  <si>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</si>
  <si>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</si>
  <si>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</si>
  <si>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</si>
  <si>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</si>
  <si>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</si>
  <si>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</si>
  <si>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</si>
  <si>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</si>
  <si>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</si>
  <si>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</si>
  <si>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</si>
  <si>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</si>
  <si>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</si>
  <si>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</si>
  <si>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</si>
  <si>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</si>
  <si>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</si>
  <si>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</si>
  <si>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</si>
  <si>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</si>
  <si>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</si>
  <si>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</si>
  <si>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</si>
  <si>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</si>
  <si>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</si>
  <si>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</si>
  <si>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</si>
  <si>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</si>
  <si>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</si>
  <si>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</si>
  <si>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</si>
  <si>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</si>
  <si>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</si>
  <si>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</si>
  <si>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</si>
  <si>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</si>
  <si>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</si>
  <si>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</si>
  <si>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</si>
  <si>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</si>
  <si>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</si>
  <si>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</si>
  <si>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</si>
  <si>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</si>
  <si>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</si>
  <si>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</si>
  <si>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</si>
  <si>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</si>
  <si>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</si>
  <si>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</si>
  <si>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</si>
  <si>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</si>
  <si>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</si>
  <si>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</si>
  <si>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</si>
  <si>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</si>
  <si>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</si>
  <si>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</si>
  <si>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</si>
  <si>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</si>
  <si>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</si>
  <si>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</si>
  <si>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</si>
  <si>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</si>
  <si>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</si>
  <si>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</si>
  <si>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</si>
  <si>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</si>
  <si>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</si>
  <si>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</si>
  <si>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</si>
  <si>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</si>
  <si>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</si>
  <si>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</si>
  <si>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</si>
  <si>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</si>
  <si>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</si>
  <si>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</si>
  <si>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</si>
  <si>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</si>
  <si>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</si>
  <si>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</si>
  <si>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</si>
  <si>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</si>
  <si>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</si>
  <si>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</si>
  <si>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</si>
  <si>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</si>
  <si>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</si>
  <si>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</si>
  <si>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</si>
  <si>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</si>
  <si>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</si>
  <si>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</si>
  <si>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</si>
  <si>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</si>
  <si>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</si>
  <si>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</si>
  <si>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</si>
  <si>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</si>
  <si>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</si>
  <si>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</si>
  <si>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</si>
  <si>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</si>
  <si>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</si>
  <si>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</si>
  <si>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</si>
  <si>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</si>
  <si>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</si>
  <si>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</si>
  <si>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</si>
  <si>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</si>
  <si>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</si>
  <si>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</si>
  <si>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</si>
  <si>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</si>
  <si>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</si>
  <si>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</si>
  <si>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</si>
  <si>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</si>
  <si>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</si>
  <si>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</si>
  <si>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</si>
  <si>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</si>
  <si>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</si>
  <si>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</si>
  <si>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</si>
  <si>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</si>
  <si>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</si>
  <si>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</si>
  <si>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</si>
  <si>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</si>
  <si>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</si>
  <si>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</si>
  <si>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</si>
  <si>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</si>
  <si>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</si>
  <si>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</si>
  <si>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</si>
  <si>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</si>
  <si>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</si>
  <si>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</si>
  <si>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</si>
  <si>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</si>
  <si>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</si>
  <si>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</si>
  <si>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</si>
  <si>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</si>
  <si>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</si>
  <si>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</si>
  <si>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</si>
  <si>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</si>
  <si>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</si>
  <si>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</si>
  <si>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</si>
  <si>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</si>
  <si>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</si>
  <si>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</si>
  <si>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</si>
  <si>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</si>
  <si>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</si>
  <si>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</si>
  <si>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</si>
  <si>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</si>
  <si>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</si>
  <si>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</si>
  <si>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</si>
  <si>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</si>
  <si>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</si>
  <si>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</si>
  <si>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</si>
  <si>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</si>
  <si>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</si>
  <si>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</si>
  <si>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</si>
  <si>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</si>
  <si>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</si>
  <si>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</si>
  <si>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</si>
  <si>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</si>
  <si>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</si>
  <si>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</si>
  <si>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</si>
  <si>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</si>
  <si>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</si>
  <si>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</si>
  <si>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</si>
  <si>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</si>
  <si>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</si>
  <si>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</si>
  <si>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</si>
  <si>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</si>
  <si>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</si>
  <si>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</si>
  <si>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</si>
  <si>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</si>
  <si>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</si>
  <si>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</si>
  <si>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</si>
  <si>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</si>
  <si>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</si>
  <si>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</si>
  <si>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</si>
  <si>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</si>
  <si>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</si>
  <si>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</si>
  <si>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</si>
  <si>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</si>
  <si>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</si>
  <si>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</si>
  <si>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</si>
  <si>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</si>
  <si>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</si>
  <si>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</si>
  <si>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</si>
  <si>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</si>
  <si>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</si>
  <si>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</si>
  <si>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</si>
  <si>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</si>
  <si>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</si>
  <si>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</si>
  <si>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</si>
  <si>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</si>
  <si>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</si>
  <si>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</si>
  <si>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</si>
  <si>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</si>
  <si>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</si>
  <si>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</si>
  <si>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</si>
  <si>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</si>
  <si>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</si>
  <si>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</si>
  <si>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</si>
  <si>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</si>
  <si>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</si>
  <si>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</si>
  <si>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</si>
  <si>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</si>
  <si>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</si>
  <si>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</si>
  <si>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</si>
  <si>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</si>
  <si>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</si>
  <si>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</si>
  <si>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</si>
  <si>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</si>
  <si>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</si>
  <si>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</si>
  <si>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</si>
  <si>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</si>
  <si>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</si>
  <si>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</si>
  <si>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</si>
  <si>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</si>
  <si>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</si>
  <si>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</si>
  <si>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</si>
  <si>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</si>
  <si>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</si>
  <si>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</si>
  <si>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</si>
  <si>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</si>
  <si>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</si>
  <si>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</si>
  <si>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</si>
  <si>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</si>
  <si>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</si>
  <si>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</si>
  <si>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</si>
  <si>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</si>
  <si>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</si>
  <si>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</si>
  <si>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</si>
  <si>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</si>
  <si>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</si>
  <si>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</si>
  <si>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</si>
  <si>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</si>
  <si>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</si>
  <si>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</si>
  <si>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</si>
  <si>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</si>
  <si>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</si>
  <si>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</si>
  <si>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</si>
  <si>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</si>
  <si>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</si>
  <si>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</si>
  <si>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</si>
  <si>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</si>
  <si>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</si>
  <si>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</si>
  <si>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</si>
  <si>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</si>
  <si>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</si>
  <si>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</si>
  <si>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</si>
  <si>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</si>
  <si>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</si>
  <si>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</si>
  <si>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</si>
  <si>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</si>
  <si>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</si>
  <si>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</si>
  <si>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</si>
  <si>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</si>
  <si>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</si>
  <si>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</si>
  <si>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</si>
  <si>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</si>
  <si>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</si>
  <si>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</si>
  <si>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</si>
  <si>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</si>
  <si>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</si>
  <si>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</si>
  <si>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</si>
  <si>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</si>
  <si>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</si>
  <si>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</si>
  <si>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</si>
  <si>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</si>
  <si>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</si>
  <si>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</si>
  <si>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</si>
  <si>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</si>
  <si>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</si>
  <si>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</si>
  <si>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</si>
  <si>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</si>
  <si>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</si>
  <si>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</si>
  <si>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</si>
  <si>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</si>
  <si>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</si>
  <si>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</si>
  <si>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</si>
  <si>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</si>
  <si>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</si>
  <si>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</si>
  <si>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</si>
  <si>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</si>
  <si>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</si>
  <si>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</si>
  <si>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</si>
  <si>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</si>
  <si>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</si>
  <si>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</si>
  <si>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</si>
  <si>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</si>
  <si>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</si>
  <si>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</si>
  <si>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</si>
  <si>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</si>
  <si>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</si>
  <si>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</si>
  <si>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</si>
  <si>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</si>
  <si>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</si>
  <si>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</si>
  <si>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</si>
  <si>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</si>
  <si>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</si>
  <si>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</si>
  <si>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</si>
  <si>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</si>
  <si>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</si>
  <si>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</si>
  <si>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</si>
  <si>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</si>
  <si>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</si>
  <si>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</si>
  <si>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</si>
  <si>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</si>
  <si>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</si>
  <si>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</si>
  <si>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</si>
  <si>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</si>
  <si>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</si>
  <si>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</si>
  <si>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</si>
  <si>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</si>
  <si>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</si>
  <si>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</si>
  <si>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</si>
  <si>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</si>
  <si>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</si>
  <si>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</si>
  <si>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</si>
  <si>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</si>
  <si>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</si>
  <si>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</si>
  <si>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</si>
  <si>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</si>
  <si>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</si>
  <si>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</si>
  <si>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</si>
  <si>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</si>
  <si>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</si>
  <si>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</si>
  <si>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</si>
  <si>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</si>
  <si>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</si>
  <si>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</si>
  <si>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</si>
  <si>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</si>
  <si>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</si>
  <si>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</si>
  <si>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</si>
  <si>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</si>
  <si>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</si>
  <si>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</si>
  <si>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</si>
  <si>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</si>
  <si>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</si>
  <si>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</si>
  <si>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</si>
  <si>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</si>
  <si>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</si>
  <si>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</si>
  <si>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</si>
  <si>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</si>
  <si>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</si>
  <si>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</si>
  <si>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</si>
  <si>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</si>
  <si>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</si>
  <si>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</si>
  <si>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</si>
  <si>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</si>
  <si>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</si>
  <si>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</si>
  <si>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</si>
  <si>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</si>
  <si>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</si>
  <si>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</si>
  <si>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</si>
  <si>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</si>
  <si>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</si>
  <si>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</si>
  <si>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</si>
  <si>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</si>
  <si>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</si>
  <si>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</si>
  <si>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</si>
  <si>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</si>
  <si>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</si>
  <si>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</si>
  <si>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</si>
  <si>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</si>
  <si>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</si>
  <si>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</si>
  <si>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</si>
  <si>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</si>
  <si>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</si>
  <si>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</si>
  <si>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</si>
  <si>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</si>
  <si>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</si>
  <si>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</si>
  <si>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</si>
  <si>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</si>
  <si>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</si>
  <si>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</si>
  <si>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</si>
  <si>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</si>
  <si>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</si>
  <si>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</si>
  <si>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</si>
  <si>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</si>
  <si>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</si>
  <si>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</si>
  <si>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</si>
  <si>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</si>
  <si>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</si>
  <si>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</si>
  <si>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</si>
  <si>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</si>
  <si>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</si>
  <si>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</si>
  <si>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</si>
  <si>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</si>
  <si>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</si>
  <si>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</si>
  <si>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</si>
  <si>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</si>
  <si>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</si>
  <si>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</si>
  <si>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</si>
  <si>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</si>
  <si>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</si>
  <si>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</si>
  <si>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</si>
  <si>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</si>
  <si>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</si>
  <si>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</si>
  <si>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</si>
  <si>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</si>
  <si>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</si>
  <si>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</si>
  <si>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</si>
  <si>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</si>
  <si>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</si>
  <si>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</si>
  <si>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</si>
  <si>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</si>
  <si>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</si>
  <si>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</si>
  <si>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</si>
  <si>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</si>
  <si>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</si>
  <si>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</si>
  <si>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</si>
  <si>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</si>
  <si>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</si>
  <si>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</si>
  <si>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</si>
  <si>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</si>
  <si>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</si>
  <si>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</si>
  <si>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</si>
  <si>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</si>
  <si>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</si>
  <si>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</si>
  <si>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</si>
  <si>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</si>
  <si>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</si>
  <si>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</si>
  <si>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</si>
  <si>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</si>
  <si>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</si>
  <si>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</si>
  <si>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</si>
  <si>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</si>
  <si>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</si>
  <si>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</si>
  <si>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</si>
  <si>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</si>
  <si>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</si>
  <si>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</si>
  <si>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</si>
  <si>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</si>
  <si>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</si>
  <si>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</si>
  <si>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</si>
  <si>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</si>
  <si>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</si>
  <si>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</si>
  <si>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</si>
  <si>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</si>
  <si>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</si>
  <si>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</si>
  <si>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</si>
  <si>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</si>
  <si>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</si>
  <si>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</si>
  <si>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</si>
  <si>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</si>
  <si>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</si>
  <si>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</si>
  <si>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</si>
  <si>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</si>
  <si>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</si>
  <si>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</si>
  <si>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</si>
  <si>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</si>
  <si>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</si>
  <si>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</si>
  <si>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</si>
  <si>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</si>
  <si>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</si>
  <si>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</si>
  <si>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</si>
  <si>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</si>
  <si>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</si>
  <si>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</si>
  <si>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</si>
  <si>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</si>
  <si>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</si>
  <si>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</si>
  <si>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</si>
  <si>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</si>
  <si>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</si>
  <si>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</si>
  <si>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</si>
  <si>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</si>
  <si>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</si>
  <si>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</si>
  <si>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</si>
  <si>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</si>
  <si>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</si>
  <si>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</si>
  <si>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</si>
  <si>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</si>
  <si>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</si>
  <si>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</si>
  <si>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</si>
  <si>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</si>
  <si>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</si>
  <si>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</si>
  <si>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</si>
  <si>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</si>
  <si>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</si>
  <si>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</si>
  <si>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</si>
  <si>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</si>
  <si>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</si>
  <si>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</si>
  <si>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</si>
  <si>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</si>
  <si>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</si>
  <si>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</si>
  <si>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</si>
  <si>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</si>
  <si>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</si>
  <si>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</si>
  <si>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</si>
  <si>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</si>
  <si>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</si>
  <si>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</si>
  <si>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</si>
  <si>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</si>
  <si>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</si>
  <si>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</si>
  <si>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</si>
  <si>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</si>
  <si>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</si>
  <si>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</si>
  <si>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</si>
  <si>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</si>
  <si>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</si>
  <si>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</si>
  <si>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</si>
  <si>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</si>
  <si>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</si>
  <si>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</si>
  <si>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</si>
  <si>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</si>
  <si>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</si>
  <si>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</si>
  <si>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</si>
  <si>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</si>
  <si>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</si>
  <si>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</si>
  <si>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</si>
  <si>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</si>
  <si>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</si>
  <si>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</si>
  <si>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</si>
  <si>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</si>
  <si>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</si>
  <si>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</si>
  <si>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</si>
  <si>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</si>
  <si>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</si>
  <si>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</si>
  <si>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</si>
  <si>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</si>
  <si>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</si>
  <si>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</si>
  <si>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</si>
  <si>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</si>
  <si>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</si>
  <si>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</si>
  <si>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</si>
  <si>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</si>
  <si>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</si>
  <si>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</si>
  <si>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</si>
  <si>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</si>
  <si>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</si>
  <si>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</si>
  <si>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</si>
  <si>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</si>
  <si>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</si>
  <si>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</si>
  <si>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</si>
  <si>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</si>
  <si>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</si>
  <si>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</si>
  <si>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</si>
  <si>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</si>
  <si>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</si>
  <si>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</si>
  <si>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</si>
  <si>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</si>
  <si>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</si>
  <si>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</si>
  <si>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</si>
  <si>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</si>
  <si>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</si>
  <si>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</si>
  <si>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</si>
  <si>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</si>
  <si>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</si>
  <si>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</si>
  <si>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</si>
  <si>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</si>
  <si>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</si>
  <si>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</si>
  <si>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</si>
  <si>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</si>
  <si>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</si>
  <si>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</si>
  <si>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</si>
  <si>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</si>
  <si>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</si>
  <si>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</si>
  <si>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</si>
  <si>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</si>
  <si>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</si>
  <si>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</si>
  <si>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</si>
  <si>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</si>
  <si>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</si>
  <si>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</si>
  <si>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</si>
  <si>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</si>
  <si>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</si>
  <si>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</si>
  <si>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</si>
  <si>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</si>
  <si>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</si>
  <si>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</si>
  <si>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</si>
  <si>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</si>
  <si>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</si>
  <si>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</si>
  <si>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</si>
  <si>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</si>
  <si>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</si>
  <si>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</si>
  <si>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</si>
  <si>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</si>
  <si>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</si>
  <si>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</si>
  <si>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</si>
  <si>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</si>
  <si>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</si>
  <si>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</si>
  <si>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</si>
  <si>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</si>
  <si>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</si>
  <si>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</si>
  <si>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</si>
  <si>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</si>
  <si>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</si>
  <si>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</si>
  <si>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</si>
  <si>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</si>
  <si>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</si>
  <si>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</si>
  <si>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</si>
  <si>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</si>
  <si>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</si>
  <si>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</si>
  <si>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</si>
  <si>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</si>
  <si>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</si>
  <si>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</si>
  <si>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</si>
  <si>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</si>
  <si>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</si>
  <si>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</si>
  <si>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</si>
  <si>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</si>
  <si>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</si>
  <si>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</si>
  <si>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</si>
  <si>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</si>
  <si>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</si>
  <si>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</si>
  <si>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</si>
  <si>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</si>
  <si>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</si>
  <si>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</si>
  <si>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</si>
  <si>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</si>
  <si>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</si>
  <si>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</si>
  <si>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</si>
  <si>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</si>
  <si>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</si>
  <si>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</si>
  <si>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</si>
  <si>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</si>
  <si>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</si>
  <si>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</si>
  <si>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</si>
  <si>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</si>
  <si>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</si>
  <si>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</si>
  <si>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</si>
  <si>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</si>
  <si>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</si>
  <si>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</si>
  <si>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</si>
  <si>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</si>
  <si>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</si>
  <si>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</si>
  <si>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</si>
  <si>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</si>
  <si>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</si>
  <si>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</si>
  <si>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</si>
  <si>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</si>
  <si>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</si>
  <si>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</si>
  <si>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</si>
  <si>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</si>
  <si>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</si>
  <si>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</si>
  <si>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</si>
  <si>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</si>
  <si>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</si>
  <si>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</si>
  <si>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</si>
  <si>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</si>
  <si>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</si>
  <si>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</si>
  <si>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</si>
  <si>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</si>
  <si>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</si>
  <si>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</si>
  <si>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</si>
  <si>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</si>
  <si>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</si>
  <si>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</si>
  <si>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</si>
  <si>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</si>
  <si>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</si>
  <si>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</si>
  <si>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</si>
  <si>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</si>
  <si>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</si>
  <si>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</si>
  <si>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</si>
  <si>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</si>
  <si>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</si>
  <si>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</si>
  <si>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</si>
  <si>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</si>
  <si>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</si>
  <si>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</si>
  <si>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</si>
  <si>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</si>
  <si>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</si>
  <si>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</si>
  <si>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</si>
  <si>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</si>
  <si>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</si>
  <si>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</si>
  <si>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</si>
  <si>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</si>
  <si>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</si>
  <si>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</si>
  <si>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</si>
  <si>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</si>
  <si>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</si>
  <si>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</si>
  <si>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</si>
  <si>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</si>
  <si>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</si>
  <si>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</si>
  <si>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</si>
  <si>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</si>
  <si>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</si>
  <si>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</si>
  <si>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</si>
  <si>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</si>
  <si>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</si>
  <si>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</si>
  <si>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</si>
  <si>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</si>
  <si>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</si>
  <si>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</si>
  <si>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</si>
  <si>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</si>
  <si>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</si>
  <si>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</si>
  <si>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</si>
  <si>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</si>
  <si>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</si>
  <si>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</si>
  <si>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</si>
  <si>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</si>
  <si>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</si>
  <si>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</si>
  <si>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</si>
  <si>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</si>
  <si>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</si>
  <si>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</si>
  <si>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</si>
  <si>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</si>
  <si>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</si>
  <si>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</si>
  <si>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</si>
  <si>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</si>
  <si>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</si>
  <si>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</si>
  <si>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</si>
  <si>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</si>
  <si>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</si>
  <si>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</si>
  <si>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</si>
  <si>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</si>
  <si>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</si>
  <si>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</si>
  <si>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</si>
  <si>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</si>
  <si>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</si>
  <si>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</si>
  <si>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</si>
  <si>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</si>
  <si>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</si>
  <si>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</si>
  <si>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</si>
  <si>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</si>
  <si>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</si>
  <si>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</si>
  <si>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</si>
  <si>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</si>
  <si>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</si>
  <si>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</si>
  <si>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</si>
  <si>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</si>
  <si>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</si>
  <si>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</si>
  <si>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</si>
  <si>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</si>
  <si>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</si>
  <si>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</si>
  <si>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</si>
  <si>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</si>
  <si>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</si>
  <si>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</si>
  <si>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</si>
  <si>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</si>
  <si>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</si>
  <si>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</si>
  <si>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</si>
  <si>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</si>
  <si>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</si>
  <si>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</si>
  <si>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</si>
  <si>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</si>
  <si>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</si>
  <si>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</si>
  <si>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</si>
  <si>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</si>
  <si>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</si>
  <si>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</si>
  <si>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</si>
  <si>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</si>
  <si>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</si>
  <si>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</si>
  <si>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</si>
  <si>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</si>
  <si>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</si>
  <si>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</si>
  <si>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</si>
  <si>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</si>
  <si>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</si>
  <si>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</si>
  <si>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</si>
  <si>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</si>
  <si>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</si>
  <si>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</si>
  <si>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</si>
  <si>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</si>
  <si>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</si>
  <si>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</si>
  <si>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</si>
  <si>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</si>
  <si>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</si>
  <si>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</si>
  <si>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</si>
  <si>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</si>
  <si>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</si>
  <si>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</si>
  <si>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</si>
  <si>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</si>
  <si>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</si>
  <si>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</si>
  <si>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</si>
  <si>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</si>
  <si>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</si>
  <si>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</si>
  <si>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</si>
  <si>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</si>
  <si>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</si>
  <si>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</si>
  <si>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</si>
  <si>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</si>
  <si>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</si>
  <si>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</si>
  <si>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</si>
  <si>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</si>
  <si>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</si>
  <si>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</si>
  <si>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</si>
  <si>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</si>
  <si>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</si>
  <si>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</si>
  <si>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</si>
  <si>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</si>
  <si>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</si>
  <si>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</si>
  <si>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</si>
  <si>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</si>
  <si>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</si>
  <si>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</si>
  <si>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</si>
  <si>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</si>
  <si>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</si>
  <si>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</si>
  <si>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</si>
  <si>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</si>
  <si>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</si>
  <si>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</si>
  <si>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</si>
  <si>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</si>
  <si>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</si>
  <si>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</si>
  <si>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</si>
  <si>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</si>
  <si>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</si>
  <si>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</si>
  <si>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</si>
  <si>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</si>
  <si>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</si>
  <si>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</si>
  <si>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</si>
  <si>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</si>
  <si>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</si>
  <si>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</si>
  <si>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</si>
  <si>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</si>
  <si>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</si>
  <si>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</si>
  <si>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</si>
  <si>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</si>
  <si>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</si>
  <si>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</si>
  <si>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</si>
  <si>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</si>
  <si>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</si>
  <si>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</si>
  <si>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</si>
  <si>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</si>
  <si>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</si>
  <si>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</si>
  <si>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</si>
  <si>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</si>
  <si>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</si>
  <si>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</si>
  <si>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</si>
  <si>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</si>
  <si>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</si>
  <si>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</si>
  <si>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</si>
  <si>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</si>
  <si>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</si>
  <si>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</si>
  <si>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</si>
  <si>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</si>
  <si>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</si>
  <si>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</si>
  <si>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</si>
  <si>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</si>
  <si>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</si>
  <si>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</si>
  <si>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</si>
  <si>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</si>
  <si>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</si>
  <si>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</si>
  <si>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</si>
  <si>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</si>
  <si>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</si>
  <si>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</si>
  <si>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</si>
  <si>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</si>
  <si>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</si>
  <si>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</si>
  <si>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</si>
  <si>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</si>
  <si>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</si>
  <si>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</si>
  <si>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</si>
  <si>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</si>
  <si>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</si>
  <si>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</si>
  <si>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</si>
  <si>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</si>
  <si>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</si>
  <si>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</si>
  <si>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</si>
  <si>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</si>
  <si>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</si>
  <si>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</si>
  <si>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</si>
  <si>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</si>
  <si>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</si>
  <si>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</si>
  <si>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</si>
  <si>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</si>
  <si>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</si>
  <si>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</si>
  <si>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</si>
  <si>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</si>
  <si>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</si>
  <si>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</si>
  <si>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</si>
  <si>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</si>
  <si>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</si>
  <si>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</si>
  <si>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</si>
  <si>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</si>
  <si>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</si>
  <si>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</si>
  <si>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</si>
  <si>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</si>
  <si>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</si>
  <si>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</si>
  <si>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</si>
  <si>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</si>
  <si>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</si>
  <si>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</si>
  <si>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</si>
  <si>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</si>
  <si>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</si>
  <si>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</si>
  <si>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</si>
  <si>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</si>
  <si>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</si>
  <si>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</si>
  <si>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</si>
  <si>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</si>
  <si>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</si>
  <si>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</si>
  <si>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</si>
  <si>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</si>
  <si>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</si>
  <si>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</si>
  <si>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</si>
  <si>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</si>
  <si>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</si>
  <si>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</si>
  <si>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</si>
  <si>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</si>
  <si>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</si>
  <si>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</si>
  <si>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</si>
  <si>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</si>
  <si>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</si>
  <si>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</si>
  <si>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</si>
  <si>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</si>
  <si>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</si>
  <si>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</si>
  <si>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</si>
  <si>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</si>
  <si>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</si>
  <si>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</si>
  <si>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</si>
  <si>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</si>
  <si>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</si>
  <si>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</si>
  <si>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</si>
  <si>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</si>
  <si>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</si>
  <si>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</si>
  <si>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</si>
  <si>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</si>
  <si>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</si>
  <si>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</si>
  <si>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</si>
  <si>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</si>
  <si>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</si>
  <si>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</si>
  <si>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</si>
  <si>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</si>
  <si>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</si>
  <si>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</si>
  <si>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</si>
  <si>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</si>
  <si>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</si>
  <si>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</si>
  <si>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</si>
  <si>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</si>
  <si>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</si>
  <si>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</si>
  <si>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</si>
  <si>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</si>
  <si>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</si>
  <si>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</si>
  <si>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</si>
  <si>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</si>
  <si>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</si>
  <si>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</si>
  <si>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</si>
  <si>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</si>
  <si>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</si>
  <si>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</si>
  <si>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</si>
  <si>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</si>
  <si>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</si>
  <si>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</si>
  <si>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</si>
  <si>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</si>
  <si>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</si>
  <si>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</si>
  <si>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</si>
  <si>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</si>
  <si>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</si>
  <si>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</si>
  <si>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</si>
  <si>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</si>
  <si>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</si>
  <si>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</si>
  <si>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</si>
  <si>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</si>
  <si>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</si>
  <si>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</si>
  <si>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</si>
  <si>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</si>
  <si>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</si>
  <si>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</si>
  <si>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</si>
  <si>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</si>
  <si>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</si>
  <si>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</si>
  <si>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</si>
  <si>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</si>
  <si>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</si>
  <si>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</si>
  <si>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</si>
  <si>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</si>
  <si>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</si>
  <si>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</si>
  <si>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</si>
  <si>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</si>
  <si>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</si>
  <si>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</si>
  <si>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</si>
  <si>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</si>
  <si>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</si>
  <si>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</si>
  <si>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</si>
  <si>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</si>
  <si>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</si>
  <si>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</si>
  <si>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</si>
  <si>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</si>
  <si>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</si>
  <si>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</si>
  <si>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</si>
  <si>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</si>
  <si>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</si>
  <si>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</si>
  <si>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</si>
  <si>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</si>
  <si>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</si>
  <si>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</si>
  <si>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</si>
  <si>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</si>
  <si>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</si>
  <si>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</si>
  <si>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</si>
  <si>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</si>
  <si>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</si>
  <si>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</si>
  <si>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</si>
  <si>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</si>
  <si>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</si>
  <si>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</si>
  <si>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</si>
  <si>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</si>
  <si>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</si>
  <si>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</si>
  <si>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</si>
  <si>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</si>
  <si>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</si>
  <si>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</si>
  <si>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</si>
  <si>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</si>
  <si>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</si>
  <si>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</si>
  <si>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</si>
  <si>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</si>
  <si>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</si>
  <si>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</si>
  <si>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</si>
  <si>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</si>
  <si>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</si>
  <si>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</si>
  <si>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</si>
  <si>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</si>
  <si>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</si>
  <si>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</si>
  <si>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</si>
  <si>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</si>
  <si>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</si>
  <si>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</si>
  <si>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</si>
  <si>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</si>
  <si>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</si>
  <si>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</si>
  <si>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</si>
  <si>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</si>
  <si>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</si>
  <si>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</si>
  <si>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</si>
  <si>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</si>
  <si>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</si>
  <si>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</si>
  <si>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</si>
  <si>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</si>
  <si>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</si>
  <si>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</si>
  <si>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</si>
  <si>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</si>
  <si>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</si>
  <si>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</si>
  <si>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</si>
  <si>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</si>
  <si>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</si>
  <si>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</si>
  <si>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</si>
  <si>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</si>
  <si>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</si>
  <si>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</si>
  <si>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</si>
  <si>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</si>
  <si>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</si>
  <si>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</si>
  <si>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</si>
  <si>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</si>
  <si>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</si>
  <si>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</si>
  <si>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</si>
  <si>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</si>
  <si>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</si>
  <si>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</si>
  <si>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</si>
  <si>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</si>
  <si>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</si>
  <si>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</si>
  <si>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</si>
  <si>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</si>
  <si>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</si>
  <si>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</si>
  <si>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</si>
  <si>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</si>
  <si>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</si>
  <si>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</si>
  <si>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</si>
  <si>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</si>
  <si>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</si>
  <si>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</si>
  <si>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</si>
  <si>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</si>
  <si>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</si>
  <si>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</si>
  <si>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</si>
  <si>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</si>
  <si>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</si>
  <si>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</si>
  <si>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</si>
  <si>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</si>
  <si>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</si>
  <si>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</si>
  <si>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</si>
  <si>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</si>
  <si>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</si>
  <si>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</si>
  <si>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</si>
  <si>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</si>
  <si>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</si>
  <si>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</si>
  <si>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</si>
  <si>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</si>
  <si>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</si>
  <si>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</si>
  <si>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</si>
  <si>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</si>
  <si>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</si>
  <si>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</si>
  <si>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</si>
  <si>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</si>
  <si>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</si>
  <si>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</si>
  <si>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</si>
  <si>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</si>
  <si>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</si>
  <si>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</si>
  <si>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</si>
  <si>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</si>
  <si>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</si>
  <si>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</si>
  <si>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</si>
  <si>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</si>
  <si>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</si>
  <si>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</si>
  <si>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</si>
  <si>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</si>
  <si>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</si>
  <si>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</si>
  <si>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</si>
  <si>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</si>
  <si>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</si>
  <si>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</si>
  <si>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</si>
  <si>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</si>
  <si>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</si>
  <si>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</si>
  <si>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</si>
  <si>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</si>
  <si>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</si>
  <si>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</si>
  <si>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</si>
  <si>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</si>
  <si>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</si>
  <si>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</si>
  <si>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</si>
  <si>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</si>
  <si>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</si>
  <si>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</si>
  <si>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</si>
  <si>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</si>
  <si>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</si>
  <si>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</si>
  <si>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</si>
  <si>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</si>
  <si>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</si>
  <si>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</si>
  <si>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</si>
  <si>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</si>
  <si>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</si>
  <si>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</si>
  <si>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</si>
  <si>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</si>
  <si>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</si>
  <si>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</si>
  <si>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</si>
  <si>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</si>
  <si>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</si>
  <si>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</si>
  <si>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</si>
  <si>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</si>
  <si>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</si>
  <si>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</si>
  <si>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</si>
  <si>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</si>
  <si>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</si>
  <si>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</si>
  <si>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</si>
  <si>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</si>
  <si>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</si>
  <si>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</si>
  <si>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</si>
  <si>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</si>
  <si>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</si>
  <si>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</si>
  <si>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</si>
  <si>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</si>
  <si>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</si>
  <si>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</si>
  <si>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</si>
  <si>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</si>
  <si>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</si>
  <si>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</si>
  <si>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</si>
  <si>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</si>
  <si>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</si>
  <si>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</si>
  <si>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</si>
  <si>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</si>
  <si>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</si>
  <si>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</si>
  <si>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</si>
  <si>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</si>
  <si>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</si>
  <si>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</si>
  <si>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</si>
  <si>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</si>
  <si>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</si>
  <si>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</si>
  <si>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</si>
  <si>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</si>
  <si>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</si>
  <si>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</si>
  <si>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</si>
  <si>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</si>
  <si>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</si>
  <si>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</si>
  <si>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</si>
  <si>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</si>
  <si>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</si>
  <si>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</si>
  <si>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</si>
  <si>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</si>
  <si>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</si>
  <si>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</si>
  <si>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</si>
  <si>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</si>
  <si>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</si>
  <si>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</si>
  <si>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</si>
  <si>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</si>
  <si>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</si>
  <si>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</si>
  <si>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</si>
  <si>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</si>
  <si>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</si>
  <si>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</si>
  <si>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</si>
  <si>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</si>
  <si>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</si>
  <si>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</si>
  <si>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</si>
  <si>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</si>
  <si>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</si>
  <si>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</si>
  <si>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</si>
  <si>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</si>
  <si>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</si>
  <si>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</si>
  <si>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</si>
  <si>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</si>
  <si>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</si>
  <si>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</si>
  <si>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</si>
  <si>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</si>
  <si>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</si>
  <si>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</si>
  <si>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</si>
  <si>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</si>
  <si>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</si>
  <si>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</si>
  <si>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</si>
  <si>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</si>
  <si>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</si>
  <si>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</si>
  <si>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</si>
  <si>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</si>
  <si>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</si>
  <si>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</si>
  <si>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</si>
  <si>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</si>
  <si>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</si>
  <si>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</si>
  <si>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</si>
  <si>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</si>
  <si>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</si>
  <si>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</si>
  <si>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</si>
  <si>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</si>
  <si>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</si>
  <si>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</si>
  <si>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</si>
  <si>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</si>
  <si>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</si>
  <si>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</si>
  <si>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</si>
  <si>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</si>
  <si>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</si>
  <si>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</si>
  <si>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</si>
  <si>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</si>
  <si>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</si>
  <si>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</si>
  <si>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</si>
  <si>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</si>
  <si>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</si>
  <si>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</si>
  <si>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</si>
  <si>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</si>
  <si>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</si>
  <si>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</si>
  <si>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</si>
  <si>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</si>
  <si>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</si>
  <si>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</si>
  <si>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</si>
  <si>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</si>
  <si>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</si>
  <si>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</si>
  <si>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</si>
  <si>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</si>
  <si>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</si>
  <si>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</si>
  <si>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</si>
  <si>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</si>
  <si>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</si>
  <si>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</si>
  <si>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</si>
  <si>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</si>
  <si>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</si>
  <si>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</si>
  <si>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</si>
  <si>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</si>
  <si>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</si>
  <si>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</si>
  <si>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</si>
  <si>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</si>
  <si>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</si>
  <si>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</si>
  <si>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</si>
  <si>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</si>
  <si>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</si>
  <si>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</si>
  <si>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</si>
  <si>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</si>
  <si>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</si>
  <si>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</si>
  <si>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</si>
  <si>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</si>
  <si>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</si>
  <si>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</si>
  <si>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</si>
  <si>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</si>
  <si>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</si>
  <si>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</si>
  <si>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</si>
  <si>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</si>
  <si>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</si>
  <si>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</si>
  <si>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</si>
  <si>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</si>
  <si>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</si>
  <si>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</si>
  <si>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</si>
  <si>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</si>
  <si>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</si>
  <si>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</si>
  <si>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</si>
  <si>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</si>
  <si>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</si>
  <si>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</si>
  <si>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</si>
  <si>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</si>
  <si>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</si>
  <si>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</si>
  <si>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</si>
  <si>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</si>
  <si>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</si>
  <si>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</si>
  <si>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</si>
  <si>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</si>
  <si>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</si>
  <si>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</si>
  <si>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</si>
  <si>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</si>
  <si>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</si>
  <si>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</si>
  <si>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</si>
  <si>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</si>
  <si>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</si>
  <si>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</si>
  <si>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</si>
  <si>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</si>
  <si>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</si>
  <si>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</si>
  <si>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</si>
  <si>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</si>
  <si>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</si>
  <si>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</si>
  <si>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</si>
  <si>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</si>
  <si>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</si>
  <si>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</si>
  <si>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</si>
  <si>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</si>
  <si>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</si>
  <si>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</si>
  <si>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</si>
  <si>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</si>
  <si>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</si>
  <si>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</si>
  <si>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</si>
  <si>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</si>
  <si>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</si>
  <si>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</si>
  <si>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</si>
  <si>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</si>
  <si>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</si>
  <si>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</si>
  <si>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</si>
  <si>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</si>
  <si>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</si>
  <si>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</si>
  <si>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</si>
  <si>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</si>
  <si>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</si>
  <si>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</si>
  <si>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</si>
  <si>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</si>
  <si>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</si>
  <si>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</si>
  <si>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</si>
  <si>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</si>
  <si>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</si>
  <si>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</si>
  <si>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</si>
  <si>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</si>
  <si>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</si>
  <si>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</si>
  <si>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</si>
  <si>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</si>
  <si>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</si>
  <si>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</si>
  <si>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</si>
  <si>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</si>
  <si>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</si>
  <si>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</si>
  <si>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</si>
  <si>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</si>
  <si>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</si>
  <si>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</si>
  <si>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</si>
  <si>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</si>
  <si>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</si>
  <si>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</si>
  <si>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</si>
  <si>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</si>
  <si>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</si>
  <si>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</si>
  <si>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</si>
  <si>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</si>
  <si>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</si>
  <si>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</si>
  <si>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</si>
  <si>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</si>
  <si>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</si>
  <si>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</si>
  <si>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</si>
  <si>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</si>
  <si>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</si>
  <si>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</si>
  <si>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</si>
  <si>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</si>
  <si>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</si>
  <si>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</si>
  <si>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</si>
  <si>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</si>
  <si>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</si>
  <si>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</si>
  <si>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</si>
  <si>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</si>
  <si>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</si>
  <si>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</si>
  <si>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</si>
  <si>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</si>
  <si>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</si>
  <si>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</si>
  <si>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</si>
  <si>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</si>
  <si>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</si>
  <si>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</si>
  <si>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</si>
  <si>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</si>
  <si>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</si>
  <si>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</si>
  <si>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</si>
  <si>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</si>
  <si>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</si>
  <si>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</si>
  <si>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</si>
  <si>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</si>
  <si>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</si>
  <si>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</si>
  <si>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</si>
  <si>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</si>
  <si>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</si>
  <si>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</si>
  <si>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</si>
  <si>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</si>
  <si>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</si>
  <si>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</si>
  <si>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</si>
  <si>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</si>
  <si>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</si>
  <si>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</si>
  <si>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</si>
  <si>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</si>
  <si>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</si>
  <si>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</si>
  <si>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</si>
  <si>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</si>
  <si>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</si>
  <si>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</si>
  <si>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</si>
  <si>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</si>
  <si>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</si>
  <si>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</si>
  <si>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</si>
  <si>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</si>
  <si>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</si>
  <si>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</si>
  <si>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</si>
  <si>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</si>
  <si>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</si>
  <si>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</si>
  <si>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</si>
  <si>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</si>
  <si>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</si>
  <si>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</si>
  <si>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</si>
  <si>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</si>
  <si>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</si>
  <si>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</si>
  <si>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</si>
  <si>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</si>
  <si>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</si>
  <si>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</si>
  <si>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</si>
  <si>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</si>
  <si>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</si>
  <si>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</si>
  <si>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</si>
  <si>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</si>
  <si>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</si>
  <si>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</si>
  <si>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</si>
  <si>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</si>
  <si>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</si>
  <si>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</si>
  <si>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</si>
  <si>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</si>
  <si>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</si>
  <si>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</si>
  <si>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</si>
  <si>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</si>
  <si>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</si>
  <si>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</si>
  <si>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</si>
  <si>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</si>
  <si>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</si>
  <si>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</si>
  <si>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</si>
  <si>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</si>
  <si>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</si>
  <si>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</si>
  <si>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</si>
  <si>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</si>
  <si>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</si>
  <si>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</si>
  <si>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</si>
  <si>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</si>
  <si>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</si>
  <si>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</si>
  <si>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</si>
  <si>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</si>
  <si>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</si>
  <si>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</si>
  <si>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</si>
  <si>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</si>
  <si>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</si>
  <si>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</si>
  <si>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</si>
  <si>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</si>
  <si>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</si>
  <si>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</si>
  <si>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</si>
  <si>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</si>
  <si>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</si>
  <si>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</si>
  <si>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</si>
  <si>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</si>
  <si>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</si>
  <si>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</si>
  <si>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</si>
  <si>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</si>
  <si>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</si>
  <si>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</si>
  <si>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</si>
  <si>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</si>
  <si>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</si>
  <si>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</si>
  <si>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</si>
  <si>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</si>
  <si>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</si>
  <si>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</si>
  <si>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</si>
  <si>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</si>
  <si>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</si>
  <si>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</si>
  <si>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</si>
  <si>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</si>
  <si>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</si>
  <si>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</si>
  <si>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</si>
  <si>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</si>
  <si>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</si>
  <si>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</si>
  <si>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</si>
  <si>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</si>
  <si>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</si>
  <si>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</si>
  <si>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</si>
  <si>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</si>
  <si>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</si>
  <si>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</si>
  <si>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</si>
  <si>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</si>
  <si>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</si>
  <si>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</si>
  <si>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</si>
  <si>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</si>
  <si>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</si>
  <si>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</si>
  <si>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</si>
  <si>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</si>
  <si>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</si>
  <si>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</si>
  <si>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</si>
  <si>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</si>
  <si>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</si>
  <si>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</si>
  <si>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</si>
  <si>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</si>
  <si>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</si>
  <si>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</si>
  <si>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</si>
  <si>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</si>
  <si>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</si>
  <si>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</si>
  <si>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</si>
  <si>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</si>
  <si>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</si>
  <si>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</si>
  <si>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</si>
  <si>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</si>
  <si>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</si>
  <si>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</si>
  <si>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</si>
  <si>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</si>
  <si>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</si>
  <si>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</si>
  <si>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</si>
  <si>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</si>
  <si>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</si>
  <si>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</si>
  <si>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</si>
  <si>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</si>
  <si>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</si>
  <si>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</si>
  <si>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</si>
  <si>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</si>
  <si>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</si>
  <si>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</si>
  <si>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</si>
  <si>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</si>
  <si>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</si>
  <si>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</si>
  <si>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</si>
  <si>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</si>
  <si>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</si>
  <si>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</si>
  <si>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</si>
  <si>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</si>
  <si>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</si>
  <si>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</si>
  <si>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</si>
  <si>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</si>
  <si>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</si>
  <si>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</si>
  <si>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</si>
  <si>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</si>
  <si>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</si>
  <si>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</si>
  <si>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</si>
  <si>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</si>
  <si>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</si>
  <si>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</si>
  <si>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</si>
  <si>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</si>
  <si>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</si>
  <si>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</si>
  <si>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</si>
  <si>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</si>
  <si>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</si>
  <si>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</si>
  <si>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</si>
  <si>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</si>
  <si>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</si>
  <si>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</si>
  <si>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</si>
  <si>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</si>
  <si>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</si>
  <si>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</si>
  <si>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</si>
  <si>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</si>
  <si>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</si>
  <si>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</si>
  <si>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</si>
  <si>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</si>
  <si>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</si>
  <si>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</si>
  <si>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</si>
  <si>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</si>
  <si>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</si>
  <si>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</si>
  <si>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</si>
  <si>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</si>
  <si>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</si>
  <si>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</si>
  <si>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</si>
  <si>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</si>
  <si>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</si>
  <si>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</si>
  <si>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</si>
  <si>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</si>
  <si>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</si>
  <si>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</si>
  <si>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</si>
  <si>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</si>
  <si>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</si>
  <si>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</si>
  <si>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</si>
  <si>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</si>
  <si>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</si>
  <si>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</si>
  <si>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</si>
  <si>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</si>
  <si>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</si>
  <si>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</si>
  <si>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</si>
  <si>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</si>
  <si>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</si>
  <si>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</si>
  <si>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</si>
  <si>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</si>
  <si>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</si>
  <si>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</si>
  <si>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</si>
  <si>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</si>
  <si>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</si>
  <si>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</si>
  <si>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</si>
  <si>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</si>
  <si>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</si>
  <si>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</si>
  <si>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</si>
  <si>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</si>
  <si>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</si>
  <si>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</si>
  <si>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</si>
  <si>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</si>
  <si>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</si>
  <si>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</si>
  <si>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</si>
  <si>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</si>
  <si>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</si>
  <si>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</si>
  <si>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</si>
  <si>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</si>
  <si>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</si>
  <si>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</si>
  <si>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</si>
  <si>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</si>
  <si>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</si>
  <si>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</si>
  <si>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</si>
  <si>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</si>
  <si>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</si>
  <si>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</si>
  <si>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</si>
  <si>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</si>
  <si>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</si>
  <si>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</si>
  <si>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</si>
  <si>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</si>
  <si>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</si>
  <si>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</si>
  <si>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</si>
  <si>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</si>
  <si>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</si>
  <si>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</si>
  <si>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</si>
  <si>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</si>
  <si>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</si>
  <si>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</si>
  <si>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</si>
  <si>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</si>
  <si>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</si>
  <si>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</si>
  <si>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</si>
  <si>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</si>
  <si>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</si>
  <si>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</si>
  <si>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</si>
  <si>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</si>
  <si>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</si>
  <si>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</si>
  <si>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</si>
  <si>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</si>
  <si>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</si>
  <si>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</si>
  <si>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</si>
  <si>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</si>
  <si>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</si>
  <si>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</si>
  <si>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</si>
  <si>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</si>
  <si>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</si>
  <si>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</si>
  <si>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</si>
  <si>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</si>
  <si>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</si>
  <si>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</si>
  <si>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</si>
  <si>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</si>
  <si>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</si>
  <si>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</si>
  <si>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</si>
  <si>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</si>
  <si>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</si>
  <si>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</si>
  <si>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</si>
  <si>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</si>
  <si>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</si>
  <si>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</si>
  <si>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</si>
  <si>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</si>
  <si>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</si>
  <si>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</si>
  <si>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</si>
  <si>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</si>
  <si>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</si>
  <si>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</si>
  <si>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</si>
  <si>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</si>
  <si>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</si>
  <si>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</si>
  <si>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</si>
  <si>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</si>
  <si>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</si>
  <si>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</si>
  <si>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</si>
  <si>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</si>
  <si>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</si>
  <si>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</si>
  <si>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</si>
  <si>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</si>
  <si>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</si>
  <si>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</si>
  <si>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</si>
  <si>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</si>
  <si>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</si>
  <si>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</si>
  <si>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</si>
  <si>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</si>
  <si>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</si>
  <si>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</si>
  <si>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</si>
  <si>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</si>
  <si>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</si>
  <si>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</si>
  <si>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</si>
  <si>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</si>
  <si>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</si>
  <si>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</si>
  <si>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</si>
  <si>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</si>
  <si>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</si>
  <si>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</si>
  <si>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</si>
  <si>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</si>
  <si>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</si>
  <si>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</si>
  <si>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</si>
  <si>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</si>
  <si>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</si>
  <si>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</si>
  <si>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</si>
  <si>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</si>
  <si>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</si>
  <si>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</si>
  <si>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</si>
  <si>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</si>
  <si>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</si>
  <si>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</si>
  <si>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</si>
  <si>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</si>
  <si>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</si>
  <si>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</si>
  <si>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</si>
  <si>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</si>
  <si>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</si>
  <si>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</si>
  <si>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</si>
  <si>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</si>
  <si>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</si>
  <si>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</si>
  <si>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</si>
  <si>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</si>
  <si>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</si>
  <si>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</si>
  <si>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</si>
  <si>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</si>
  <si>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</si>
  <si>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</si>
  <si>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</si>
  <si>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</si>
  <si>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</si>
  <si>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</si>
  <si>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</si>
  <si>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</si>
  <si>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</si>
  <si>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</si>
  <si>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</si>
  <si>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</si>
  <si>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</si>
  <si>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</si>
  <si>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</si>
  <si>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</si>
  <si>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</si>
  <si>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</si>
  <si>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</si>
  <si>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</si>
  <si>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</si>
  <si>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</si>
  <si>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</si>
  <si>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</si>
  <si>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</si>
  <si>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</si>
  <si>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</si>
  <si>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</si>
  <si>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</si>
  <si>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</si>
  <si>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</si>
  <si>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</si>
  <si>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</si>
  <si>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</si>
  <si>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</si>
  <si>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</si>
  <si>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</si>
  <si>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</si>
  <si>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</si>
  <si>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</si>
  <si>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</si>
  <si>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</si>
  <si>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</si>
  <si>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</si>
  <si>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</si>
  <si>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</si>
  <si>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</si>
  <si>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</si>
  <si>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</si>
  <si>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</si>
  <si>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</si>
  <si>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</si>
  <si>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</si>
  <si>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</si>
  <si>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</si>
  <si>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</si>
  <si>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</si>
  <si>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</si>
  <si>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</si>
  <si>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</si>
  <si>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</si>
  <si>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</si>
  <si>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</si>
  <si>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</si>
  <si>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</si>
  <si>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</si>
  <si>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</si>
  <si>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</si>
  <si>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</si>
  <si>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</si>
  <si>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</si>
  <si>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</si>
  <si>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</si>
  <si>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</si>
  <si>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</si>
  <si>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</si>
  <si>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</si>
  <si>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</si>
  <si>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</si>
  <si>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</si>
  <si>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</si>
  <si>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</si>
  <si>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</si>
  <si>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</si>
  <si>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</si>
  <si>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</si>
  <si>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</si>
  <si>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</si>
  <si>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</si>
  <si>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</si>
  <si>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</si>
  <si>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</si>
  <si>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</si>
  <si>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</si>
  <si>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</si>
  <si>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</si>
  <si>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</si>
  <si>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</si>
  <si>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</si>
  <si>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</si>
  <si>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</si>
  <si>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</si>
  <si>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</si>
  <si>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</si>
  <si>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</si>
  <si>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</si>
  <si>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</si>
  <si>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</si>
  <si>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</si>
  <si>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</si>
  <si>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</si>
  <si>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</si>
  <si>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</si>
  <si>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</si>
  <si>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</si>
  <si>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</si>
  <si>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</si>
  <si>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</si>
  <si>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</si>
  <si>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</si>
  <si>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</si>
  <si>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</si>
  <si>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</si>
  <si>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</si>
  <si>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</si>
  <si>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</si>
  <si>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</si>
  <si>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</si>
  <si>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</si>
  <si>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</si>
  <si>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</si>
  <si>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</si>
  <si>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</si>
  <si>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</si>
  <si>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</si>
  <si>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</si>
  <si>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</si>
  <si>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</si>
  <si>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</si>
  <si>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</si>
  <si>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</si>
  <si>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</si>
  <si>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</si>
  <si>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</si>
  <si>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</si>
  <si>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</si>
  <si>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</si>
  <si>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</si>
  <si>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</si>
  <si>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</si>
  <si>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</si>
  <si>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</si>
  <si>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</si>
  <si>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</si>
  <si>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</si>
  <si>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</si>
  <si>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</si>
  <si>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</si>
  <si>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</si>
  <si>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</si>
  <si>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</si>
  <si>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</si>
  <si>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</si>
  <si>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</si>
  <si>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</si>
  <si>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</si>
  <si>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</si>
  <si>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</si>
  <si>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</si>
  <si>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</si>
  <si>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</si>
  <si>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</si>
  <si>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</si>
  <si>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</si>
  <si>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</si>
  <si>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</si>
  <si>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</si>
  <si>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</si>
  <si>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</si>
  <si>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</si>
  <si>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</si>
  <si>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</si>
  <si>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</si>
  <si>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</si>
  <si>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</si>
  <si>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</si>
  <si>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</si>
  <si>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</si>
  <si>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</si>
  <si>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</si>
  <si>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</si>
  <si>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</si>
  <si>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</si>
  <si>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</si>
  <si>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</si>
  <si>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</si>
  <si>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</si>
  <si>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</si>
  <si>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</si>
  <si>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</si>
  <si>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</si>
  <si>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</si>
  <si>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</si>
  <si>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</si>
  <si>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</si>
  <si>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</si>
  <si>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</si>
  <si>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</si>
  <si>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</si>
  <si>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</si>
  <si>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</si>
  <si>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</si>
  <si>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</si>
  <si>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</si>
  <si>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</si>
  <si>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</si>
  <si>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</si>
  <si>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</si>
  <si>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</si>
  <si>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</si>
  <si>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</si>
  <si>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</si>
  <si>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</si>
  <si>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</si>
  <si>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</si>
  <si>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</si>
  <si>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</si>
  <si>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</si>
  <si>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</si>
  <si>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</si>
  <si>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</si>
  <si>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</si>
  <si>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</si>
  <si>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</si>
  <si>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</si>
  <si>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</si>
  <si>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</si>
  <si>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</si>
  <si>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</si>
  <si>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</si>
  <si>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</si>
  <si>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</si>
  <si>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</si>
  <si>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</si>
  <si>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</si>
  <si>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</si>
  <si>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</si>
  <si>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</si>
  <si>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</si>
  <si>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</si>
  <si>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</si>
  <si>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</si>
  <si>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</si>
  <si>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</si>
  <si>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</si>
  <si>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</si>
  <si>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</si>
  <si>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</si>
  <si>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</si>
  <si>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</si>
  <si>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</si>
  <si>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</si>
  <si>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</si>
  <si>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</si>
  <si>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</si>
  <si>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</si>
  <si>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</si>
  <si>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</si>
  <si>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</si>
  <si>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</si>
  <si>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</si>
  <si>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</si>
  <si>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</si>
  <si>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</si>
  <si>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</si>
  <si>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</si>
  <si>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</si>
  <si>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</si>
  <si>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</si>
  <si>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</si>
  <si>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</si>
  <si>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</si>
  <si>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</si>
  <si>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</si>
  <si>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</si>
  <si>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</si>
  <si>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</si>
  <si>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</si>
  <si>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</si>
  <si>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</si>
  <si>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</si>
  <si>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</si>
  <si>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</si>
  <si>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</si>
  <si>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</si>
  <si>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</si>
  <si>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</si>
  <si>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</si>
  <si>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</si>
  <si>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</si>
  <si>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</si>
  <si>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</si>
  <si>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</si>
  <si>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</si>
  <si>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</si>
  <si>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</si>
  <si>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</si>
  <si>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</si>
  <si>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</si>
  <si>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</si>
  <si>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</si>
  <si>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</si>
  <si>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</si>
  <si>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</si>
  <si>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</si>
  <si>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</si>
  <si>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</si>
  <si>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</si>
  <si>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</si>
  <si>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</si>
  <si>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</si>
  <si>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</si>
  <si>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</si>
  <si>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</si>
  <si>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</si>
  <si>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</si>
  <si>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</si>
  <si>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</si>
  <si>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</si>
  <si>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</si>
  <si>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</si>
  <si>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</si>
  <si>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</si>
  <si>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</si>
  <si>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</si>
  <si>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</si>
  <si>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</si>
  <si>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</si>
  <si>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</si>
  <si>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</si>
  <si>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</si>
  <si>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</si>
  <si>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</si>
  <si>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</si>
  <si>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</si>
  <si>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</si>
  <si>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</si>
  <si>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</si>
  <si>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</si>
  <si>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</si>
  <si>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</si>
  <si>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</si>
  <si>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</si>
  <si>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</si>
  <si>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</si>
  <si>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</si>
  <si>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</si>
  <si>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</si>
  <si>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</si>
  <si>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</si>
  <si>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</si>
  <si>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</si>
  <si>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</si>
  <si>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</si>
  <si>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</si>
  <si>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</si>
  <si>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</si>
  <si>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</si>
  <si>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</si>
  <si>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</si>
  <si>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</si>
  <si>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</si>
  <si>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</si>
  <si>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</si>
  <si>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</si>
  <si>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</si>
  <si>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</si>
  <si>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</si>
  <si>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</si>
  <si>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</si>
  <si>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</si>
  <si>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</si>
  <si>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</si>
  <si>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</si>
  <si>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</si>
  <si>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</si>
  <si>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</si>
  <si>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</si>
  <si>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</si>
  <si>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</si>
  <si>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</si>
  <si>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</si>
  <si>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</si>
  <si>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</si>
  <si>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</si>
  <si>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</si>
  <si>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</si>
  <si>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</si>
  <si>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</si>
  <si>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</si>
  <si>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</si>
  <si>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</si>
  <si>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</si>
  <si>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</si>
  <si>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</si>
  <si>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</si>
  <si>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</si>
  <si>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</si>
  <si>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</si>
  <si>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</si>
  <si>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</si>
  <si>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</si>
  <si>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</si>
  <si>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</si>
  <si>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</si>
  <si>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</si>
  <si>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</si>
  <si>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</si>
  <si>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</si>
  <si>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</si>
  <si>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</si>
  <si>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</si>
  <si>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</si>
  <si>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</si>
  <si>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</si>
  <si>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</si>
  <si>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</si>
  <si>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</si>
  <si>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</si>
  <si>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</si>
  <si>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</si>
  <si>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</si>
  <si>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</si>
  <si>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</si>
  <si>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</si>
  <si>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</si>
  <si>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</si>
  <si>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</si>
  <si>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</si>
  <si>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</si>
  <si>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</si>
  <si>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</si>
  <si>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</si>
  <si>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</si>
  <si>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</si>
  <si>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</si>
  <si>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</si>
  <si>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</si>
  <si>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</si>
  <si>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</si>
  <si>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</si>
  <si>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</si>
  <si>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</si>
  <si>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</si>
  <si>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</si>
  <si>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</si>
  <si>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</si>
  <si>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</si>
  <si>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</si>
  <si>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</si>
  <si>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</si>
  <si>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</si>
  <si>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</si>
  <si>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</si>
  <si>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</si>
  <si>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</si>
  <si>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</si>
  <si>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</si>
  <si>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</si>
  <si>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</si>
  <si>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</si>
  <si>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</si>
  <si>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</si>
  <si>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</si>
  <si>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</si>
  <si>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</si>
  <si>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</si>
  <si>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</si>
  <si>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</si>
  <si>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</si>
  <si>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</si>
  <si>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</si>
  <si>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</si>
  <si>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</si>
  <si>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</si>
  <si>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</si>
  <si>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</si>
  <si>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</si>
  <si>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</si>
  <si>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</si>
  <si>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</si>
  <si>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</si>
  <si>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</si>
  <si>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</si>
  <si>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</si>
  <si>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</si>
  <si>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</si>
  <si>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</si>
  <si>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</si>
  <si>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</si>
  <si>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</si>
  <si>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</si>
  <si>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</si>
  <si>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</si>
  <si>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</si>
  <si>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</si>
  <si>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</si>
  <si>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</si>
  <si>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</si>
  <si>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</si>
  <si>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</si>
  <si>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</si>
  <si>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</si>
  <si>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</si>
  <si>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</si>
  <si>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</si>
  <si>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</si>
  <si>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</si>
  <si>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</si>
  <si>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</si>
  <si>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</si>
  <si>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</si>
  <si>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</si>
  <si>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</si>
  <si>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</si>
  <si>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</si>
  <si>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</si>
  <si>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</si>
  <si>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</si>
  <si>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</si>
  <si>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</si>
  <si>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</si>
  <si>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</si>
  <si>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</si>
  <si>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</si>
  <si>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</si>
  <si>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</si>
  <si>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</si>
  <si>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</si>
  <si>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</si>
  <si>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</si>
  <si>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</si>
  <si>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</si>
  <si>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</si>
  <si>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</si>
  <si>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</si>
  <si>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</si>
  <si>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</si>
  <si>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</si>
  <si>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</si>
  <si>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</si>
  <si>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</si>
  <si>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</si>
  <si>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</si>
  <si>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</si>
  <si>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</si>
  <si>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</si>
  <si>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</si>
  <si>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</si>
  <si>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</si>
  <si>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</si>
  <si>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</si>
  <si>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</si>
  <si>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</si>
  <si>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</si>
  <si>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</si>
  <si>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</si>
  <si>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</si>
  <si>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</si>
  <si>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</si>
  <si>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</si>
  <si>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</si>
  <si>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</si>
  <si>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</si>
  <si>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</si>
  <si>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</si>
  <si>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</si>
  <si>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</si>
  <si>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</si>
  <si>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</si>
  <si>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</si>
  <si>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</si>
  <si>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</si>
  <si>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</si>
  <si>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</si>
  <si>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</si>
  <si>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</si>
  <si>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</si>
  <si>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</si>
  <si>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</si>
  <si>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</si>
  <si>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</si>
  <si>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</si>
  <si>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</si>
  <si>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</si>
  <si>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</si>
  <si>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</si>
  <si>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</si>
  <si>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</si>
  <si>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</si>
  <si>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</si>
  <si>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</si>
  <si>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</si>
  <si>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</si>
  <si>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</si>
  <si>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</si>
  <si>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</si>
  <si>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</si>
  <si>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</si>
  <si>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</si>
  <si>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</si>
  <si>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</si>
  <si>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</si>
  <si>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</si>
  <si>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</si>
  <si>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</si>
  <si>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</si>
  <si>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</si>
  <si>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</si>
  <si>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</si>
  <si>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</si>
  <si>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</si>
  <si>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</si>
  <si>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</si>
  <si>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</si>
  <si>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</si>
  <si>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</si>
  <si>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</si>
  <si>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</si>
  <si>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</si>
  <si>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</si>
  <si>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</si>
  <si>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</si>
  <si>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</si>
  <si>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</si>
  <si>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</si>
  <si>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</si>
  <si>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</si>
  <si>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</si>
  <si>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</si>
  <si>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</si>
  <si>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</si>
  <si>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</si>
  <si>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</si>
  <si>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</si>
  <si>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</si>
  <si>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</si>
  <si>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</si>
  <si>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</si>
  <si>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</si>
  <si>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</si>
  <si>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</si>
  <si>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</si>
  <si>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</si>
  <si>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</si>
  <si>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</si>
  <si>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</si>
  <si>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</si>
  <si>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</si>
  <si>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</si>
  <si>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</si>
  <si>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</si>
  <si>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</si>
  <si>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</si>
  <si>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</si>
  <si>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</si>
  <si>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</si>
  <si>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</si>
  <si>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</si>
  <si>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</si>
  <si>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</si>
  <si>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</si>
  <si>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</si>
  <si>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</si>
  <si>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</si>
  <si>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</si>
  <si>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</si>
  <si>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</si>
  <si>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</si>
  <si>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</si>
  <si>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</si>
  <si>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</si>
  <si>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</si>
  <si>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</si>
  <si>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</si>
  <si>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</si>
  <si>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</si>
  <si>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</si>
  <si>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</si>
  <si>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</si>
  <si>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</si>
  <si>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</si>
  <si>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</si>
  <si>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</si>
  <si>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</si>
  <si>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</si>
  <si>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</si>
  <si>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</si>
  <si>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</si>
  <si>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</si>
  <si>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</si>
  <si>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</si>
  <si>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</si>
  <si>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</si>
  <si>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</si>
  <si>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</si>
  <si>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</si>
  <si>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</si>
  <si>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</si>
  <si>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</si>
  <si>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</si>
  <si>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</si>
  <si>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</si>
  <si>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</si>
  <si>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</si>
  <si>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</si>
  <si>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</si>
  <si>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</si>
  <si>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</si>
  <si>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</si>
  <si>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</si>
  <si>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</si>
  <si>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</si>
  <si>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</si>
  <si>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</si>
  <si>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</si>
  <si>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</si>
  <si>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</si>
  <si>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</si>
  <si>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</si>
  <si>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</si>
  <si>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</si>
  <si>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</si>
  <si>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</si>
  <si>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</si>
  <si>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</si>
  <si>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</si>
  <si>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</si>
  <si>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</si>
  <si>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</si>
  <si>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</si>
  <si>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</si>
  <si>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</si>
  <si>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</si>
  <si>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</si>
  <si>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</si>
  <si>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</si>
  <si>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</si>
  <si>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</si>
  <si>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</si>
  <si>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</si>
  <si>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</si>
  <si>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</si>
  <si>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</si>
  <si>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</si>
  <si>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</si>
  <si>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</si>
  <si>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</si>
  <si>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</si>
  <si>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</si>
  <si>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</si>
  <si>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</si>
  <si>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</si>
  <si>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</si>
  <si>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</si>
  <si>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</si>
  <si>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</si>
  <si>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</si>
  <si>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</si>
  <si>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</si>
  <si>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</si>
  <si>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</si>
  <si>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</si>
  <si>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</si>
  <si>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</si>
  <si>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</si>
  <si>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</si>
  <si>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</si>
  <si>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</si>
  <si>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</si>
  <si>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</si>
  <si>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</si>
  <si>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</si>
  <si>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</si>
  <si>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</si>
  <si>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</si>
  <si>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</si>
  <si>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</si>
  <si>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</si>
  <si>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</si>
  <si>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</si>
  <si>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</si>
  <si>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</si>
  <si>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</si>
  <si>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</si>
  <si>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</si>
  <si>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</si>
  <si>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</si>
  <si>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</si>
  <si>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</si>
  <si>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</si>
  <si>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</si>
  <si>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</si>
  <si>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</si>
  <si>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</si>
  <si>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</si>
  <si>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</si>
  <si>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</si>
  <si>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</si>
  <si>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</si>
  <si>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</si>
  <si>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</si>
  <si>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</si>
  <si>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</si>
  <si>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</si>
  <si>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</si>
  <si>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</si>
  <si>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</si>
  <si>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</si>
  <si>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</si>
  <si>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</si>
  <si>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</si>
  <si>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</si>
  <si>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</si>
  <si>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</si>
  <si>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</si>
  <si>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</si>
  <si>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</si>
  <si>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</si>
  <si>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</si>
  <si>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</si>
  <si>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</si>
  <si>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</si>
  <si>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</si>
  <si>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</si>
  <si>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</si>
  <si>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</si>
  <si>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</si>
  <si>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</si>
  <si>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</si>
  <si>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</si>
  <si>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</si>
  <si>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</si>
  <si>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</si>
  <si>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</si>
  <si>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</si>
  <si>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</si>
  <si>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</si>
  <si>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</si>
  <si>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</si>
  <si>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</si>
  <si>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</si>
  <si>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</si>
  <si>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</si>
  <si>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</si>
  <si>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</si>
  <si>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</si>
  <si>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</si>
  <si>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</si>
  <si>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</si>
  <si>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</si>
  <si>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</si>
  <si>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</si>
  <si>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</si>
  <si>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</si>
  <si>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</si>
  <si>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</si>
  <si>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</si>
  <si>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</si>
  <si>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</si>
  <si>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</si>
  <si>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</si>
  <si>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</si>
  <si>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</si>
  <si>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</si>
  <si>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</si>
  <si>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</si>
  <si>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</si>
  <si>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</si>
  <si>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</si>
  <si>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</si>
  <si>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</si>
  <si>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</si>
  <si>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</si>
  <si>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</si>
  <si>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</si>
  <si>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</si>
  <si>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</si>
  <si>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</si>
  <si>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</si>
  <si>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</si>
  <si>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</si>
  <si>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</si>
  <si>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</si>
  <si>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</si>
  <si>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</si>
  <si>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</si>
  <si>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</si>
  <si>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</si>
  <si>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</si>
  <si>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</si>
  <si>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</si>
  <si>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</si>
  <si>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</si>
  <si>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</si>
  <si>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</si>
  <si>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</si>
  <si>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</si>
  <si>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</si>
  <si>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</si>
  <si>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</si>
  <si>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</si>
  <si>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</si>
  <si>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</si>
  <si>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</si>
  <si>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</si>
  <si>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</si>
  <si>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</si>
  <si>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</si>
  <si>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</si>
  <si>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</si>
  <si>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</si>
  <si>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</si>
  <si>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</si>
  <si>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</si>
  <si>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</si>
  <si>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</si>
  <si>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</si>
  <si>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</si>
  <si>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</si>
  <si>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</si>
  <si>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</si>
  <si>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</si>
  <si>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</si>
  <si>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</si>
  <si>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</si>
  <si>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</si>
  <si>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</si>
  <si>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</si>
  <si>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</si>
  <si>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</si>
  <si>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</si>
  <si>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</si>
  <si>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</si>
  <si>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</si>
  <si>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</si>
  <si>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</si>
  <si>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</si>
  <si>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</si>
  <si>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</si>
  <si>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</si>
  <si>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</si>
  <si>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</si>
  <si>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</si>
  <si>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</si>
  <si>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</si>
  <si>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</si>
  <si>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</si>
  <si>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</si>
  <si>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</si>
  <si>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</si>
  <si>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</si>
  <si>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</si>
  <si>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</si>
  <si>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</si>
  <si>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</si>
  <si>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</si>
  <si>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</si>
  <si>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</si>
  <si>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</si>
  <si>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</si>
  <si>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</si>
  <si>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</si>
  <si>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</si>
  <si>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</si>
  <si>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</si>
  <si>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</si>
  <si>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</si>
  <si>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</si>
  <si>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</si>
  <si>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</si>
  <si>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</si>
  <si>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</si>
  <si>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</si>
  <si>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</si>
  <si>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</si>
  <si>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</si>
  <si>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</si>
  <si>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</si>
  <si>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</si>
  <si>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</si>
  <si>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</si>
  <si>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</si>
  <si>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</si>
  <si>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</si>
  <si>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</si>
  <si>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</si>
  <si>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</si>
  <si>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</si>
  <si>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</si>
  <si>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</si>
  <si>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</si>
  <si>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</si>
  <si>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</si>
  <si>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</si>
  <si>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</si>
  <si>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</si>
  <si>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</si>
  <si>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</si>
  <si>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</si>
  <si>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</si>
  <si>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</si>
  <si>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</si>
  <si>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</si>
  <si>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</si>
  <si>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</si>
  <si>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</si>
  <si>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</si>
  <si>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</si>
  <si>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</si>
  <si>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</si>
  <si>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</si>
  <si>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</si>
  <si>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</si>
  <si>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</si>
  <si>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</si>
  <si>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</si>
  <si>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</si>
  <si>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</si>
  <si>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</si>
  <si>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</si>
  <si>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</si>
  <si>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</si>
  <si>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</si>
  <si>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</si>
  <si>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</si>
  <si>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</si>
  <si>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</si>
  <si>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</si>
  <si>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</si>
  <si>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</si>
  <si>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</si>
  <si>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</si>
  <si>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</si>
  <si>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</si>
  <si>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</si>
  <si>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</si>
  <si>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</si>
  <si>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</si>
  <si>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</si>
  <si>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</si>
  <si>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</si>
  <si>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</si>
  <si>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</si>
  <si>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</si>
  <si>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</si>
  <si>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</si>
  <si>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</si>
  <si>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</si>
  <si>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</si>
  <si>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</si>
  <si>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</si>
  <si>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</si>
  <si>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</si>
  <si>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</si>
  <si>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</si>
  <si>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</si>
  <si>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</si>
  <si>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</si>
  <si>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</si>
  <si>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</si>
  <si>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</si>
  <si>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</si>
  <si>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</si>
  <si>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</si>
  <si>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</si>
  <si>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</si>
  <si>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</si>
  <si>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</si>
  <si>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</si>
  <si>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</si>
  <si>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</si>
  <si>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</si>
  <si>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</si>
  <si>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</si>
  <si>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</si>
  <si>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</si>
  <si>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</si>
  <si>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</si>
  <si>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</si>
  <si>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</si>
  <si>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</si>
  <si>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</si>
  <si>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</si>
  <si>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</si>
  <si>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</si>
  <si>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</si>
  <si>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</si>
  <si>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</si>
  <si>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</si>
  <si>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</si>
  <si>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</si>
  <si>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</si>
  <si>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</si>
  <si>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</si>
  <si>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</si>
  <si>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</si>
  <si>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</si>
  <si>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</si>
  <si>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</si>
  <si>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</si>
  <si>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</si>
  <si>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</si>
  <si>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</si>
  <si>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</si>
  <si>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</si>
  <si>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</si>
  <si>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</si>
  <si>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</si>
  <si>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</si>
  <si>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</si>
  <si>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</si>
  <si>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</si>
  <si>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</si>
  <si>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</si>
  <si>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</si>
  <si>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</si>
  <si>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</si>
  <si>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</si>
  <si>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</si>
  <si>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</si>
  <si>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</si>
  <si>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</si>
  <si>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</si>
  <si>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</si>
  <si>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</si>
  <si>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</si>
  <si>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</si>
  <si>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</si>
  <si>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</si>
  <si>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</si>
  <si>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</si>
  <si>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</si>
  <si>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</si>
  <si>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</si>
  <si>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</si>
  <si>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</si>
  <si>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</si>
  <si>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</si>
  <si>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</si>
  <si>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</si>
  <si>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</si>
  <si>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</si>
  <si>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</si>
  <si>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</si>
  <si>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</si>
  <si>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</si>
  <si>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</si>
  <si>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</si>
  <si>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</si>
  <si>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</si>
  <si>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</si>
  <si>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</si>
  <si>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</si>
  <si>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</si>
  <si>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</si>
  <si>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</si>
  <si>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</si>
  <si>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</si>
  <si>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</si>
  <si>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</si>
  <si>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</si>
  <si>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</si>
  <si>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</si>
  <si>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</si>
  <si>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</si>
  <si>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</si>
  <si>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</si>
  <si>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</si>
  <si>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</si>
  <si>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</si>
  <si>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</si>
  <si>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</si>
  <si>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</si>
  <si>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</si>
  <si>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</si>
  <si>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</si>
  <si>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</si>
  <si>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</si>
  <si>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</si>
  <si>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</si>
  <si>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</si>
  <si>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</si>
  <si>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</si>
  <si>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</si>
  <si>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</si>
  <si>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</si>
  <si>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</si>
  <si>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</si>
  <si>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</si>
  <si>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</si>
  <si>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</si>
  <si>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</si>
  <si>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</si>
  <si>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</si>
  <si>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</si>
  <si>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</si>
  <si>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</si>
  <si>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</si>
  <si>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</si>
  <si>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</si>
  <si>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</si>
  <si>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</si>
  <si>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</si>
  <si>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</si>
  <si>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</si>
  <si>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</si>
  <si>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</si>
  <si>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</si>
  <si>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</si>
  <si>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</si>
  <si>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</si>
  <si>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</si>
  <si>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</si>
  <si>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</si>
  <si>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</si>
  <si>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</si>
  <si>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</si>
  <si>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</si>
  <si>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</si>
  <si>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</si>
  <si>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</si>
  <si>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</si>
  <si>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</si>
  <si>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</si>
  <si>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</si>
  <si>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</si>
  <si>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</si>
  <si>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</si>
  <si>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</si>
  <si>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</si>
  <si>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</si>
  <si>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</si>
  <si>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</si>
  <si>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</si>
  <si>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</si>
  <si>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</si>
  <si>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</si>
  <si>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</si>
  <si>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</si>
  <si>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</si>
  <si>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</si>
  <si>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</si>
  <si>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</si>
  <si>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</si>
  <si>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</si>
  <si>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</si>
  <si>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</si>
  <si>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</si>
  <si>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</si>
  <si>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</si>
  <si>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</si>
  <si>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</si>
  <si>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</si>
  <si>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</si>
  <si>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</si>
  <si>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</si>
  <si>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</si>
  <si>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</si>
  <si>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</si>
  <si>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</si>
  <si>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</si>
  <si>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</si>
  <si>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</si>
  <si>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</si>
  <si>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</si>
  <si>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</si>
  <si>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</si>
  <si>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</si>
  <si>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</si>
  <si>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</si>
  <si>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</si>
  <si>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</si>
  <si>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</si>
  <si>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</si>
  <si>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</si>
  <si>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</si>
  <si>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</si>
  <si>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</si>
  <si>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</si>
  <si>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</si>
  <si>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</si>
  <si>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</si>
  <si>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</si>
  <si>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</si>
  <si>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</si>
  <si>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</si>
  <si>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</si>
  <si>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</si>
  <si>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</si>
  <si>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</si>
  <si>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</si>
  <si>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</si>
  <si>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</si>
  <si>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</si>
  <si>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</si>
  <si>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</si>
  <si>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</si>
  <si>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</si>
  <si>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</si>
  <si>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</si>
  <si>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</si>
  <si>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</si>
  <si>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</si>
  <si>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</si>
  <si>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</si>
  <si>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</si>
  <si>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</si>
  <si>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</si>
  <si>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</si>
  <si>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</si>
  <si>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</si>
  <si>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</si>
  <si>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</si>
  <si>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</si>
  <si>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</si>
  <si>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</si>
  <si>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</si>
  <si>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</si>
  <si>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</si>
  <si>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</si>
  <si>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</si>
  <si>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</si>
  <si>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</si>
  <si>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</si>
  <si>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</si>
  <si>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</si>
  <si>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</si>
  <si>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</si>
  <si>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</si>
  <si>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</si>
  <si>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</si>
  <si>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</si>
  <si>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</si>
  <si>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</si>
  <si>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</si>
  <si>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</si>
  <si>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</si>
  <si>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</si>
  <si>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</si>
  <si>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</si>
  <si>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</si>
  <si>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</si>
  <si>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</si>
  <si>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</si>
  <si>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</si>
  <si>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</si>
  <si>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</si>
  <si>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</si>
  <si>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</si>
  <si>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</si>
  <si>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</si>
  <si>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</si>
  <si>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</si>
  <si>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</si>
  <si>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</si>
  <si>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</si>
  <si>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</si>
  <si>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</si>
  <si>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</si>
  <si>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</si>
  <si>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</si>
  <si>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</si>
  <si>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</si>
  <si>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</si>
  <si>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</si>
  <si>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</si>
  <si>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</si>
  <si>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</si>
  <si>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</si>
  <si>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</si>
  <si>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</si>
  <si>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</si>
  <si>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</si>
  <si>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</si>
  <si>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</si>
  <si>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</si>
  <si>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</si>
  <si>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</si>
  <si>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</si>
  <si>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</si>
  <si>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</si>
  <si>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</si>
  <si>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</si>
  <si>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</si>
  <si>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</si>
  <si>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</si>
  <si>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</si>
  <si>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</si>
  <si>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</si>
  <si>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</si>
  <si>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</si>
  <si>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</si>
  <si>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</si>
  <si>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</si>
  <si>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</si>
  <si>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</si>
  <si>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</si>
  <si>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</si>
  <si>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</si>
  <si>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</si>
  <si>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</si>
  <si>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</si>
  <si>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</si>
  <si>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</si>
  <si>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</si>
  <si>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</si>
  <si>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</si>
  <si>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</si>
  <si>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</si>
  <si>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</si>
  <si>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</si>
  <si>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</si>
  <si>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</si>
  <si>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</si>
  <si>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</si>
  <si>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</si>
  <si>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</si>
  <si>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</si>
  <si>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</si>
  <si>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</si>
  <si>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</si>
  <si>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</si>
  <si>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</si>
  <si>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</si>
  <si>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</si>
  <si>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</si>
  <si>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</si>
  <si>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</si>
  <si>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</si>
  <si>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</si>
  <si>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</si>
  <si>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</si>
  <si>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</si>
  <si>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</si>
  <si>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</si>
  <si>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</si>
  <si>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</si>
  <si>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</si>
  <si>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</si>
  <si>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</si>
  <si>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</si>
  <si>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</si>
  <si>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</si>
  <si>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</si>
  <si>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</si>
  <si>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</si>
  <si>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</si>
  <si>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</si>
  <si>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</si>
  <si>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</si>
  <si>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</si>
  <si>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</si>
  <si>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</si>
  <si>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</si>
  <si>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</si>
  <si>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</si>
  <si>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</si>
  <si>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</si>
  <si>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</si>
  <si>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</si>
  <si>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</si>
  <si>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</si>
  <si>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</si>
  <si>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</si>
  <si>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</si>
  <si>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</si>
  <si>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</si>
  <si>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</si>
  <si>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</si>
  <si>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</si>
  <si>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</si>
  <si>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</si>
  <si>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</si>
  <si>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</si>
  <si>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</si>
  <si>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</si>
  <si>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</si>
  <si>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</si>
  <si>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</si>
  <si>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</si>
  <si>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</si>
  <si>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</si>
  <si>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</si>
  <si>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</si>
  <si>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</si>
  <si>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</si>
  <si>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</si>
  <si>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</si>
  <si>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</si>
  <si>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</si>
  <si>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</si>
  <si>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</si>
  <si>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</si>
  <si>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</si>
  <si>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</si>
  <si>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</si>
  <si>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</si>
  <si>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</si>
  <si>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</si>
  <si>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</si>
  <si>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</si>
  <si>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</si>
  <si>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</si>
  <si>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</si>
  <si>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</si>
  <si>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</si>
  <si>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</si>
  <si>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</si>
  <si>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</si>
  <si>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</si>
  <si>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</si>
  <si>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</si>
  <si>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</si>
  <si>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</si>
  <si>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</si>
  <si>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</si>
  <si>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</si>
  <si>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</si>
  <si>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</si>
  <si>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</si>
  <si>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</si>
  <si>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</si>
  <si>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</si>
  <si>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</si>
  <si>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</si>
  <si>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</si>
  <si>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</si>
  <si>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</si>
  <si>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</si>
  <si>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</si>
  <si>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</si>
  <si>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</si>
  <si>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</si>
  <si>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</si>
  <si>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</si>
  <si>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</si>
  <si>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</si>
  <si>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</si>
  <si>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</si>
  <si>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</si>
  <si>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</si>
  <si>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</si>
  <si>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</si>
  <si>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</si>
  <si>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</si>
  <si>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</si>
  <si>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</si>
  <si>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</si>
  <si>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</si>
  <si>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</si>
  <si>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</si>
  <si>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</si>
  <si>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</si>
  <si>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</si>
  <si>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</si>
  <si>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</si>
  <si>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</si>
  <si>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</si>
  <si>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</si>
  <si>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</si>
  <si>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</si>
  <si>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</si>
  <si>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</si>
  <si>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</si>
  <si>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</si>
  <si>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</si>
  <si>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</si>
  <si>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</si>
  <si>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</si>
  <si>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</si>
  <si>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</si>
  <si>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</si>
  <si>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</si>
  <si>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</si>
  <si>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</si>
  <si>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</si>
  <si>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</si>
  <si>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</si>
  <si>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</si>
  <si>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</si>
  <si>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</si>
  <si>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</si>
  <si>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</si>
  <si>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</si>
  <si>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</si>
  <si>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</si>
  <si>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</si>
  <si>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</si>
  <si>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</si>
  <si>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</si>
  <si>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</si>
  <si>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</si>
  <si>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</si>
  <si>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</si>
  <si>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</si>
  <si>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</si>
  <si>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</si>
  <si>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</si>
  <si>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</si>
  <si>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</si>
  <si>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</si>
  <si>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</si>
  <si>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</si>
  <si>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</si>
  <si>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</si>
  <si>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</si>
  <si>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</si>
  <si>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</si>
  <si>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</si>
  <si>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</si>
  <si>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</si>
  <si>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</si>
  <si>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</si>
  <si>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</si>
  <si>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</si>
  <si>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</si>
  <si>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</si>
  <si>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</si>
  <si>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</si>
  <si>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</si>
  <si>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</si>
  <si>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</si>
  <si>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</si>
  <si>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</si>
  <si>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</si>
  <si>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</si>
  <si>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</si>
  <si>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</si>
  <si>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</si>
  <si>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</si>
  <si>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</si>
  <si>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</si>
  <si>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</si>
  <si>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</si>
  <si>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</si>
  <si>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</si>
  <si>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</si>
  <si>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</si>
  <si>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</si>
  <si>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</si>
  <si>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</si>
  <si>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</si>
  <si>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</si>
  <si>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</si>
  <si>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</si>
  <si>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</si>
  <si>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</si>
  <si>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</si>
  <si>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</si>
  <si>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</si>
  <si>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</si>
  <si>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</si>
  <si>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</si>
  <si>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</si>
  <si>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</si>
  <si>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</si>
  <si>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</si>
  <si>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</si>
  <si>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</si>
  <si>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</si>
  <si>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</si>
  <si>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</si>
  <si>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</si>
  <si>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</si>
  <si>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</si>
  <si>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</si>
  <si>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</si>
  <si>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</si>
  <si>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</si>
  <si>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</si>
  <si>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</si>
  <si>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</si>
  <si>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</si>
  <si>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</si>
  <si>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</si>
  <si>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</si>
  <si>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</si>
  <si>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</si>
  <si>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</si>
  <si>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</si>
  <si>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</si>
  <si>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</si>
  <si>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</si>
  <si>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</si>
  <si>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</si>
  <si>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</si>
  <si>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</si>
  <si>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</si>
  <si>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</si>
  <si>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</si>
  <si>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</si>
  <si>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</si>
  <si>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</si>
  <si>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</si>
  <si>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</si>
  <si>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</si>
  <si>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</si>
  <si>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</si>
  <si>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</si>
  <si>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</si>
  <si>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</si>
  <si>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</si>
  <si>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</si>
  <si>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</si>
  <si>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</si>
  <si>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</si>
  <si>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</si>
  <si>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</si>
  <si>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</si>
  <si>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</si>
  <si>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</si>
  <si>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</si>
  <si>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</si>
  <si>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</si>
  <si>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</si>
  <si>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</si>
  <si>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</si>
  <si>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</si>
  <si>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</si>
  <si>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</si>
  <si>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</si>
  <si>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</si>
  <si>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</si>
  <si>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</si>
  <si>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</si>
  <si>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</si>
  <si>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</si>
  <si>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</si>
  <si>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</si>
  <si>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</si>
  <si>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</si>
  <si>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</si>
  <si>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</si>
  <si>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</si>
  <si>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</si>
  <si>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</si>
  <si>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</si>
  <si>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</si>
  <si>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</si>
  <si>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</si>
  <si>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</si>
  <si>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</si>
  <si>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</si>
  <si>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</si>
  <si>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</si>
  <si>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</si>
  <si>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</si>
  <si>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</si>
  <si>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</si>
  <si>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</si>
  <si>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</si>
  <si>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</si>
  <si>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</si>
  <si>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</si>
  <si>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</si>
  <si>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</si>
  <si>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</si>
  <si>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</si>
  <si>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</si>
  <si>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</si>
  <si>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</si>
  <si>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</si>
  <si>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</si>
  <si>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</si>
  <si>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</si>
  <si>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</si>
  <si>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</si>
  <si>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</si>
  <si>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</si>
  <si>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</si>
  <si>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</si>
  <si>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</si>
  <si>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</si>
  <si>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</si>
  <si>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</si>
  <si>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</si>
  <si>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</si>
  <si>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</si>
  <si>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</si>
  <si>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</si>
  <si>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</si>
  <si>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</si>
  <si>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</si>
  <si>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</si>
  <si>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</si>
  <si>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</si>
  <si>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</si>
  <si>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</si>
  <si>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</si>
  <si>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</si>
  <si>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</si>
  <si>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</si>
  <si>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</si>
  <si>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</si>
  <si>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</si>
  <si>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</si>
  <si>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</si>
  <si>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</si>
  <si>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</si>
  <si>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</si>
  <si>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</si>
  <si>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</si>
  <si>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</si>
  <si>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</si>
  <si>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</si>
  <si>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</si>
  <si>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</si>
  <si>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</si>
  <si>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</si>
  <si>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</si>
  <si>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</si>
  <si>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</si>
  <si>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</si>
  <si>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</si>
  <si>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</si>
  <si>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</si>
  <si>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</si>
  <si>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</si>
  <si>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</si>
  <si>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</si>
  <si>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</si>
  <si>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</si>
  <si>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</si>
  <si>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</si>
  <si>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</si>
  <si>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</si>
  <si>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</si>
  <si>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</si>
  <si>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</si>
  <si>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</si>
  <si>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</si>
  <si>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</si>
  <si>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</si>
  <si>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</si>
  <si>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</si>
  <si>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</si>
  <si>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</si>
  <si>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</si>
  <si>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</si>
  <si>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</si>
  <si>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</si>
  <si>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</si>
  <si>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</si>
  <si>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</si>
  <si>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</si>
  <si>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</si>
  <si>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</si>
  <si>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</si>
  <si>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</si>
  <si>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</si>
  <si>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</si>
  <si>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</si>
  <si>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</si>
  <si>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</si>
  <si>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</si>
  <si>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</si>
  <si>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</si>
  <si>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</si>
  <si>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</si>
  <si>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</si>
  <si>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</si>
  <si>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</si>
  <si>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</si>
  <si>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</si>
  <si>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</si>
  <si>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</si>
  <si>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</si>
  <si>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</si>
  <si>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</si>
  <si>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</si>
  <si>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</si>
  <si>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</si>
  <si>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</si>
  <si>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</si>
  <si>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</si>
  <si>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</si>
  <si>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</si>
  <si>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</si>
  <si>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</si>
  <si>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</si>
  <si>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</si>
  <si>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</si>
  <si>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</si>
  <si>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</si>
  <si>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</si>
  <si>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</si>
  <si>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</si>
  <si>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</si>
  <si>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</si>
  <si>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</si>
  <si>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</si>
  <si>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</si>
  <si>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</si>
  <si>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</si>
  <si>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</si>
  <si>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</si>
  <si>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</si>
  <si>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</si>
  <si>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</si>
  <si>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</si>
  <si>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</si>
  <si>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</si>
  <si>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</si>
  <si>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</si>
  <si>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</si>
  <si>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</si>
  <si>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</si>
  <si>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</si>
  <si>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</si>
  <si>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</si>
  <si>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</si>
  <si>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</si>
  <si>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</si>
  <si>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</si>
  <si>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</si>
  <si>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</si>
  <si>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</si>
  <si>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</si>
  <si>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</si>
  <si>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</si>
  <si>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</si>
  <si>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</si>
  <si>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</si>
  <si>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</si>
  <si>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</si>
  <si>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</si>
  <si>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</si>
  <si>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</si>
  <si>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</si>
  <si>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</si>
  <si>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</si>
  <si>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</si>
  <si>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</si>
  <si>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</si>
  <si>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</si>
  <si>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</si>
  <si>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</si>
  <si>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</si>
  <si>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</si>
  <si>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</si>
  <si>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</si>
  <si>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</si>
  <si>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</si>
  <si>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</si>
  <si>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</si>
  <si>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</si>
  <si>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</si>
  <si>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</si>
  <si>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</si>
  <si>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</si>
  <si>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</si>
  <si>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</si>
  <si>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</si>
  <si>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</si>
  <si>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</si>
  <si>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</si>
  <si>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</si>
  <si>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</si>
  <si>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</si>
  <si>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</si>
  <si>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</si>
  <si>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</si>
  <si>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</si>
  <si>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</si>
  <si>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</si>
  <si>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</si>
  <si>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</si>
  <si>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</si>
  <si>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</si>
  <si>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</si>
  <si>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</si>
  <si>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</si>
  <si>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</si>
  <si>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</si>
  <si>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</si>
  <si>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</si>
  <si>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</si>
  <si>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</si>
  <si>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</si>
  <si>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</si>
  <si>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</si>
  <si>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</si>
  <si>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</si>
  <si>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</si>
  <si>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</si>
  <si>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</si>
  <si>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</si>
  <si>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</si>
  <si>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</si>
  <si>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</si>
  <si>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</si>
  <si>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</si>
  <si>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</si>
  <si>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</si>
  <si>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</si>
  <si>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</si>
  <si>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</si>
  <si>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</si>
  <si>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</si>
  <si>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</si>
  <si>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</si>
  <si>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</si>
  <si>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</si>
  <si>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</si>
  <si>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</si>
  <si>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</si>
  <si>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</si>
  <si>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</si>
  <si>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</si>
  <si>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</si>
  <si>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</si>
  <si>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</si>
  <si>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</si>
  <si>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</si>
  <si>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</si>
  <si>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</si>
  <si>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</si>
  <si>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</si>
  <si>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</si>
  <si>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</si>
  <si>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</si>
  <si>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</si>
  <si>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</si>
  <si>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</si>
  <si>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</si>
  <si>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</si>
  <si>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</si>
  <si>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</si>
  <si>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</si>
  <si>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</si>
  <si>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</si>
  <si>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</si>
  <si>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</si>
  <si>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</si>
  <si>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</si>
  <si>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</si>
  <si>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</si>
  <si>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</si>
  <si>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</si>
  <si>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</si>
  <si>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</si>
  <si>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</si>
  <si>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</si>
  <si>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</si>
  <si>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</si>
  <si>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</si>
  <si>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</si>
  <si>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</si>
  <si>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</si>
  <si>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</si>
  <si>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</si>
  <si>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</si>
  <si>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</si>
  <si>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</si>
  <si>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</si>
  <si>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</si>
  <si>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</si>
  <si>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</si>
  <si>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</si>
  <si>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</si>
  <si>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</si>
  <si>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</si>
  <si>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</si>
  <si>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</si>
  <si>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</si>
  <si>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</si>
  <si>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</si>
  <si>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</si>
  <si>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</si>
  <si>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</si>
  <si>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</si>
  <si>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</si>
  <si>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</si>
  <si>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</si>
  <si>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</si>
  <si>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</si>
  <si>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</si>
  <si>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</si>
  <si>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</si>
  <si>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</si>
  <si>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</si>
  <si>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</si>
  <si>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</si>
  <si>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</si>
  <si>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</si>
  <si>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</si>
  <si>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</si>
  <si>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</si>
  <si>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</si>
  <si>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</si>
  <si>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</si>
  <si>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</si>
  <si>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</si>
  <si>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</si>
  <si>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</si>
  <si>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</si>
  <si>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</si>
  <si>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</si>
  <si>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</si>
  <si>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</si>
  <si>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</si>
  <si>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</si>
  <si>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</si>
  <si>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</si>
  <si>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</si>
  <si>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</si>
  <si>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</si>
  <si>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</si>
  <si>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</si>
  <si>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</si>
  <si>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</si>
  <si>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</si>
  <si>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</si>
  <si>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</si>
  <si>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</si>
  <si>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</si>
  <si>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</si>
  <si>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</si>
  <si>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</si>
  <si>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</si>
  <si>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</si>
  <si>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</si>
  <si>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</si>
  <si>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</si>
  <si>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</si>
  <si>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</si>
  <si>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</si>
  <si>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</si>
  <si>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</si>
  <si>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</si>
  <si>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</si>
  <si>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</si>
  <si>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</si>
  <si>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</si>
  <si>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</si>
  <si>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</si>
  <si>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</si>
  <si>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</si>
  <si>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</si>
  <si>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</si>
  <si>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</si>
  <si>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</si>
  <si>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</si>
  <si>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</si>
  <si>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</si>
  <si>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</si>
  <si>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</si>
  <si>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</si>
  <si>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</si>
  <si>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</si>
  <si>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</si>
  <si>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</si>
  <si>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</si>
  <si>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</si>
  <si>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</si>
  <si>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</si>
  <si>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</si>
  <si>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</si>
  <si>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</si>
  <si>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</si>
  <si>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</si>
  <si>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</si>
  <si>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</si>
  <si>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</si>
  <si>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</si>
  <si>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</si>
  <si>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</si>
  <si>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</si>
  <si>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</si>
  <si>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</si>
  <si>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</si>
  <si>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</si>
  <si>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</si>
  <si>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</si>
  <si>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</si>
  <si>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</si>
  <si>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</si>
  <si>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</si>
  <si>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</si>
  <si>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</si>
  <si>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</si>
  <si>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</si>
  <si>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</si>
  <si>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</si>
  <si>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</si>
  <si>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</si>
  <si>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</si>
  <si>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</si>
  <si>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</si>
  <si>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</si>
  <si>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</si>
  <si>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</si>
  <si>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</si>
  <si>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</si>
  <si>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</si>
  <si>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</si>
  <si>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</si>
  <si>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</si>
  <si>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</si>
  <si>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</si>
  <si>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</si>
  <si>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</si>
  <si>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</si>
  <si>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</si>
  <si>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</si>
  <si>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</si>
  <si>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</si>
  <si>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</si>
  <si>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</si>
  <si>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</si>
  <si>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</si>
  <si>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</si>
  <si>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</si>
  <si>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</si>
  <si>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</si>
  <si>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</si>
  <si>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</si>
  <si>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</si>
  <si>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</si>
  <si>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</si>
  <si>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</si>
  <si>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</si>
  <si>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</si>
  <si>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</si>
  <si>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</si>
  <si>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</si>
  <si>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</si>
  <si>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</si>
  <si>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</si>
  <si>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</si>
  <si>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</si>
  <si>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</si>
  <si>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</si>
  <si>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</si>
  <si>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</si>
  <si>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</si>
  <si>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</si>
  <si>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</si>
  <si>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</si>
  <si>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</si>
  <si>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</si>
  <si>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</si>
  <si>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</si>
  <si>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</si>
  <si>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</si>
  <si>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</si>
  <si>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</si>
  <si>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</si>
  <si>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</si>
  <si>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</si>
  <si>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</si>
  <si>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</si>
  <si>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</si>
  <si>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</si>
  <si>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</si>
  <si>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</si>
  <si>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</si>
  <si>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</si>
  <si>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</si>
  <si>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</si>
  <si>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</si>
  <si>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</si>
  <si>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</si>
  <si>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</si>
  <si>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</si>
  <si>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</si>
  <si>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</si>
  <si>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</si>
  <si>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</si>
  <si>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</si>
  <si>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</si>
  <si>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</si>
  <si>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</si>
  <si>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</si>
  <si>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</si>
  <si>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</si>
  <si>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</si>
  <si>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</si>
  <si>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</si>
  <si>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</si>
  <si>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</si>
  <si>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</si>
  <si>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</si>
  <si>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</si>
  <si>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</si>
  <si>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</si>
  <si>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</si>
  <si>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</si>
  <si>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</si>
  <si>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</si>
  <si>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</si>
  <si>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</si>
  <si>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</si>
  <si>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</si>
  <si>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</si>
  <si>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</si>
  <si>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</si>
  <si>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</si>
  <si>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</si>
  <si>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</si>
  <si>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</si>
  <si>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</si>
  <si>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</si>
  <si>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</si>
  <si>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</si>
  <si>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</si>
  <si>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</si>
  <si>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</si>
  <si>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</si>
  <si>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</si>
  <si>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</si>
  <si>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</si>
  <si>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</si>
  <si>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</si>
  <si>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</si>
  <si>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</si>
  <si>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</si>
  <si>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</si>
  <si>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</si>
  <si>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</si>
  <si>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</si>
  <si>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</si>
  <si>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</si>
  <si>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</si>
  <si>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</si>
  <si>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</si>
  <si>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</si>
  <si>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</si>
  <si>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</si>
  <si>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</si>
  <si>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</si>
  <si>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</si>
  <si>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</si>
  <si>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</si>
  <si>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</si>
  <si>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</si>
  <si>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</si>
  <si>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</si>
  <si>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</si>
  <si>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</si>
  <si>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</si>
  <si>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</si>
  <si>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</si>
  <si>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</si>
  <si>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</si>
  <si>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</si>
  <si>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</si>
  <si>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</si>
  <si>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</si>
  <si>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</si>
  <si>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</si>
  <si>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</si>
  <si>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</si>
  <si>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</si>
  <si>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</si>
  <si>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</si>
  <si>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</si>
  <si>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</si>
  <si>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</si>
  <si>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</si>
  <si>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</si>
  <si>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</si>
  <si>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</si>
  <si>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</si>
  <si>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</si>
  <si>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</si>
  <si>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</si>
  <si>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</si>
  <si>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</si>
  <si>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</si>
  <si>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</si>
  <si>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</si>
  <si>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</si>
  <si>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</si>
  <si>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</si>
  <si>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</si>
  <si>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</si>
  <si>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</si>
  <si>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</si>
  <si>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</si>
  <si>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</si>
  <si>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</si>
  <si>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</si>
  <si>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</si>
  <si>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</si>
  <si>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</si>
  <si>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</si>
  <si>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</si>
  <si>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</si>
  <si>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</si>
  <si>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</si>
  <si>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</si>
  <si>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</si>
  <si>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</si>
  <si>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</si>
  <si>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</si>
  <si>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</si>
  <si>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</si>
  <si>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</si>
  <si>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</si>
  <si>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</si>
  <si>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</si>
  <si>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</si>
  <si>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</si>
  <si>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</si>
  <si>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</si>
  <si>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</si>
  <si>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</si>
  <si>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</si>
  <si>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</si>
  <si>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</si>
  <si>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</si>
  <si>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</si>
  <si>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</si>
  <si>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</si>
  <si>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</si>
  <si>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</si>
  <si>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</si>
  <si>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</si>
  <si>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</si>
  <si>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</si>
  <si>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</si>
  <si>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</si>
  <si>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</si>
  <si>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</si>
  <si>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</si>
  <si>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</si>
  <si>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</si>
  <si>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</si>
  <si>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</si>
  <si>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</si>
  <si>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</si>
  <si>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</si>
  <si>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</si>
  <si>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</si>
  <si>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</si>
  <si>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</si>
  <si>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</si>
  <si>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</si>
  <si>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</si>
  <si>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</si>
  <si>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</si>
  <si>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</si>
  <si>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</si>
  <si>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</si>
  <si>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</si>
  <si>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</si>
  <si>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</si>
  <si>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</si>
  <si>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</si>
  <si>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</si>
  <si>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</si>
  <si>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</si>
  <si>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</si>
  <si>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</si>
  <si>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</si>
  <si>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</si>
  <si>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</si>
  <si>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</si>
  <si>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</si>
  <si>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</si>
  <si>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</si>
  <si>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</si>
  <si>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</si>
  <si>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</si>
  <si>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</si>
  <si>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</si>
  <si>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</si>
  <si>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</si>
  <si>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</si>
  <si>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</si>
  <si>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</si>
  <si>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</si>
  <si>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</si>
  <si>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</si>
  <si>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</si>
  <si>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</si>
  <si>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</si>
  <si>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</si>
  <si>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</si>
  <si>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</si>
  <si>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</si>
  <si>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</si>
  <si>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</si>
  <si>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</si>
  <si>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</si>
  <si>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</si>
  <si>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</si>
  <si>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</si>
  <si>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</si>
  <si>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</si>
  <si>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</si>
  <si>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</si>
  <si>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</si>
  <si>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</si>
  <si>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</si>
  <si>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</si>
  <si>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</si>
  <si>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</si>
  <si>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</si>
  <si>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</si>
  <si>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</si>
  <si>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</si>
  <si>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</si>
  <si>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</si>
  <si>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</si>
  <si>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</si>
  <si>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</si>
  <si>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</si>
  <si>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</si>
  <si>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</si>
  <si>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</si>
  <si>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</si>
  <si>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</si>
  <si>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</si>
  <si>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</si>
  <si>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</si>
  <si>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</si>
  <si>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</si>
  <si>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</si>
  <si>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</si>
  <si>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</si>
  <si>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</si>
  <si>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</si>
  <si>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</si>
  <si>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</si>
  <si>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</si>
  <si>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</si>
  <si>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</si>
  <si>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</si>
  <si>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</si>
  <si>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</si>
  <si>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</si>
  <si>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</si>
  <si>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</si>
  <si>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</si>
  <si>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</si>
  <si>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</si>
  <si>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</si>
  <si>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</si>
  <si>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</si>
  <si>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</si>
  <si>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</si>
  <si>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</si>
  <si>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</si>
  <si>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</si>
  <si>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</si>
  <si>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</si>
  <si>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</si>
  <si>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</si>
  <si>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</si>
  <si>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</si>
  <si>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</si>
  <si>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</si>
  <si>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</si>
  <si>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</si>
  <si>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</si>
  <si>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</si>
  <si>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</si>
  <si>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</si>
  <si>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</si>
  <si>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</si>
  <si>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</si>
  <si>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</si>
  <si>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</si>
  <si>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</si>
  <si>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</si>
  <si>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</si>
  <si>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</si>
  <si>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</si>
  <si>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</si>
  <si>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</si>
  <si>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</si>
  <si>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</si>
  <si>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</si>
  <si>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</si>
  <si>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</si>
  <si>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</si>
  <si>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</si>
  <si>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</si>
  <si>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</si>
  <si>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</si>
  <si>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</si>
  <si>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</si>
  <si>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</si>
  <si>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</si>
  <si>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</si>
  <si>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</si>
  <si>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</si>
  <si>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</si>
  <si>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</si>
  <si>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</si>
  <si>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</si>
  <si>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</si>
  <si>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</si>
  <si>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</si>
  <si>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</si>
  <si>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</si>
  <si>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</si>
  <si>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</si>
  <si>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</si>
  <si>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</si>
  <si>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</si>
  <si>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</si>
  <si>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</si>
  <si>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</si>
  <si>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</si>
  <si>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</si>
  <si>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</si>
  <si>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</si>
  <si>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</si>
  <si>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</si>
  <si>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</si>
  <si>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</si>
  <si>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</si>
  <si>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</si>
  <si>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</si>
  <si>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</si>
  <si>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</si>
  <si>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</si>
  <si>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</si>
  <si>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</si>
  <si>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</si>
  <si>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</si>
  <si>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</si>
  <si>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</si>
  <si>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</si>
  <si>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</si>
  <si>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</si>
  <si>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</si>
  <si>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</si>
  <si>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</si>
  <si>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</si>
  <si>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</si>
  <si>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</si>
  <si>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</si>
  <si>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</si>
  <si>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</si>
  <si>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</si>
  <si>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</si>
  <si>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</si>
  <si>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</si>
  <si>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</si>
  <si>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</si>
  <si>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</si>
  <si>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</si>
  <si>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</si>
  <si>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</si>
  <si>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</si>
  <si>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</si>
  <si>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</si>
  <si>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</si>
  <si>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</si>
  <si>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</si>
  <si>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</si>
  <si>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</si>
  <si>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</si>
  <si>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</si>
  <si>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</si>
  <si>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</si>
  <si>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</si>
  <si>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</si>
  <si>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</si>
  <si>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</si>
  <si>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</si>
  <si>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</si>
  <si>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</si>
  <si>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</si>
  <si>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</si>
  <si>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</si>
  <si>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</si>
  <si>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</si>
  <si>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</si>
  <si>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</si>
  <si>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</si>
  <si>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</si>
  <si>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</si>
  <si>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</si>
  <si>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</si>
  <si>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</si>
  <si>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</si>
  <si>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</si>
  <si>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</si>
  <si>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</si>
  <si>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</si>
  <si>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</si>
  <si>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</si>
  <si>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</si>
  <si>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</si>
  <si>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</si>
  <si>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</si>
  <si>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</si>
  <si>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</si>
  <si>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</si>
  <si>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</si>
  <si>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</si>
  <si>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</si>
  <si>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</si>
  <si>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</si>
  <si>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</si>
  <si>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</si>
  <si>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</si>
  <si>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</si>
  <si>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</si>
  <si>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</si>
  <si>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</si>
  <si>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</si>
  <si>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</si>
  <si>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</si>
  <si>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</si>
  <si>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</si>
  <si>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</si>
  <si>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</si>
  <si>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</si>
  <si>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</si>
  <si>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</si>
  <si>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</si>
  <si>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</si>
  <si>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</si>
  <si>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</si>
  <si>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</si>
  <si>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</si>
  <si>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</si>
  <si>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</si>
  <si>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</si>
  <si>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</si>
  <si>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</si>
  <si>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</si>
  <si>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</si>
  <si>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</si>
  <si>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</si>
  <si>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</si>
  <si>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</si>
  <si>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</si>
  <si>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</si>
  <si>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</si>
  <si>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</si>
  <si>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</si>
  <si>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</si>
  <si>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</si>
  <si>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</si>
  <si>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</si>
  <si>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</si>
  <si>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</si>
  <si>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</si>
  <si>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</si>
  <si>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</si>
  <si>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</si>
  <si>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</si>
  <si>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</si>
  <si>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</si>
  <si>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</si>
  <si>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</si>
  <si>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</si>
  <si>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</si>
  <si>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</si>
  <si>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</si>
  <si>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</si>
  <si>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</si>
  <si>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</si>
  <si>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</si>
  <si>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</si>
  <si>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</si>
  <si>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</si>
  <si>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</si>
  <si>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</si>
  <si>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</si>
  <si>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</si>
  <si>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</si>
  <si>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</si>
  <si>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</si>
  <si>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</si>
  <si>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</si>
  <si>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</si>
  <si>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</si>
  <si>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</si>
  <si>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</si>
  <si>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</si>
  <si>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</si>
  <si>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</si>
  <si>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</si>
  <si>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</si>
  <si>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</si>
  <si>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</si>
  <si>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</si>
  <si>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</si>
  <si>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</si>
  <si>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</si>
  <si>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</si>
  <si>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</si>
  <si>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</si>
  <si>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</si>
  <si>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</si>
  <si>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</si>
  <si>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</si>
  <si>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</si>
  <si>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</si>
  <si>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</si>
  <si>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</si>
  <si>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</si>
  <si>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</si>
  <si>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</si>
  <si>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</si>
  <si>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</si>
  <si>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</si>
  <si>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</si>
  <si>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</si>
  <si>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</si>
  <si>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</si>
  <si>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</si>
  <si>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</si>
  <si>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</si>
  <si>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</si>
  <si>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</si>
  <si>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</si>
  <si>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</si>
  <si>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</si>
  <si>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</si>
  <si>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</si>
  <si>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</si>
  <si>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</si>
  <si>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</si>
  <si>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</si>
  <si>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</si>
  <si>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</si>
  <si>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</si>
  <si>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</si>
  <si>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</si>
  <si>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</si>
  <si>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</si>
  <si>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</si>
  <si>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</si>
  <si>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</si>
  <si>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</si>
  <si>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</si>
  <si>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</si>
  <si>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</si>
  <si>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</si>
  <si>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</si>
  <si>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</si>
  <si>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</si>
  <si>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</si>
  <si>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</si>
  <si>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</si>
  <si>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</si>
  <si>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</si>
  <si>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</si>
  <si>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</si>
  <si>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</si>
  <si>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</si>
  <si>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</si>
  <si>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</si>
  <si>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</si>
  <si>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</si>
  <si>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</si>
  <si>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</si>
  <si>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</si>
  <si>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</si>
  <si>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</si>
  <si>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</si>
  <si>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</si>
  <si>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</si>
  <si>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</si>
  <si>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</si>
  <si>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</si>
  <si>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</si>
  <si>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</si>
  <si>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</si>
  <si>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</si>
  <si>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</si>
  <si>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</si>
  <si>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</si>
  <si>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</si>
  <si>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</si>
  <si>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</si>
  <si>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</si>
  <si>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</si>
  <si>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</si>
  <si>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</si>
  <si>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</si>
  <si>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</si>
  <si>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</si>
  <si>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</si>
  <si>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</si>
  <si>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</si>
  <si>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</si>
  <si>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</si>
  <si>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</si>
  <si>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</si>
  <si>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</si>
  <si>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</si>
  <si>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</si>
  <si>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</si>
  <si>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</si>
  <si>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</si>
  <si>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</si>
  <si>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</si>
  <si>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</si>
  <si>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</si>
  <si>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</si>
  <si>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</si>
  <si>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</si>
  <si>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</si>
  <si>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</si>
  <si>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</si>
  <si>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</si>
  <si>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</si>
  <si>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</si>
  <si>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</si>
  <si>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</si>
  <si>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</si>
  <si>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</si>
  <si>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</si>
  <si>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</si>
  <si>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</si>
  <si>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</si>
  <si>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</si>
  <si>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</si>
  <si>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</si>
  <si>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</si>
  <si>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</si>
  <si>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</si>
  <si>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</si>
  <si>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</si>
  <si>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</si>
  <si>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</si>
  <si>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</si>
  <si>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</si>
  <si>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</si>
  <si>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</si>
  <si>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</si>
  <si>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</si>
  <si>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</si>
  <si>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</si>
  <si>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</si>
  <si>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</si>
  <si>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</si>
  <si>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</si>
  <si>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</si>
  <si>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</si>
  <si>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</si>
  <si>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</si>
  <si>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</si>
  <si>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</si>
  <si>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</si>
  <si>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</si>
  <si>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</si>
  <si>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</si>
  <si>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</si>
  <si>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</si>
  <si>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</si>
  <si>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</si>
  <si>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</si>
  <si>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</si>
  <si>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</si>
  <si>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</si>
  <si>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</si>
  <si>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</si>
  <si>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</si>
  <si>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</si>
  <si>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</si>
  <si>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</si>
  <si>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</si>
  <si>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</si>
  <si>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</si>
  <si>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</si>
  <si>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</si>
  <si>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</si>
  <si>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</si>
  <si>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</si>
  <si>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</si>
  <si>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</si>
  <si>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</si>
  <si>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</si>
  <si>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</si>
  <si>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</si>
  <si>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</si>
  <si>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</si>
  <si>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</si>
  <si>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</si>
  <si>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</si>
  <si>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</si>
  <si>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</si>
  <si>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</si>
  <si>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</si>
  <si>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</si>
  <si>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</si>
  <si>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</si>
  <si>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</si>
  <si>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</si>
  <si>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</si>
  <si>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</si>
  <si>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</si>
  <si>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</si>
  <si>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</si>
  <si>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</si>
  <si>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</si>
  <si>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</si>
  <si>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</si>
  <si>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</si>
  <si>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</si>
  <si>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</si>
  <si>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</si>
  <si>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</si>
  <si>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</si>
  <si>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</si>
  <si>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</si>
  <si>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</si>
  <si>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</si>
  <si>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</si>
  <si>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</si>
  <si>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</si>
  <si>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</si>
  <si>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</si>
  <si>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</si>
  <si>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</si>
  <si>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</si>
  <si>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</si>
  <si>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</si>
  <si>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</si>
  <si>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</si>
  <si>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</si>
  <si>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</si>
  <si>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</si>
  <si>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</si>
  <si>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</si>
  <si>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</si>
  <si>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</si>
  <si>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</si>
  <si>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</si>
  <si>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</si>
  <si>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</si>
  <si>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</si>
  <si>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</si>
  <si>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</si>
  <si>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</si>
  <si>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</si>
  <si>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</si>
  <si>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</si>
  <si>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</si>
  <si>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</si>
  <si>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</si>
  <si>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</si>
  <si>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</si>
  <si>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</si>
  <si>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</si>
  <si>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</si>
  <si>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</si>
  <si>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</si>
  <si>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</si>
  <si>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</si>
  <si>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</si>
  <si>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</si>
  <si>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</si>
  <si>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</si>
  <si>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</si>
  <si>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</si>
  <si>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</si>
  <si>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</si>
  <si>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</si>
  <si>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</si>
  <si>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</si>
  <si>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</si>
  <si>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</si>
  <si>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</si>
  <si>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</si>
  <si>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</si>
  <si>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</si>
  <si>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</si>
  <si>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</si>
  <si>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</si>
  <si>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</si>
  <si>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</si>
  <si>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</si>
  <si>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</si>
  <si>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</si>
  <si>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</si>
  <si>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</si>
  <si>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</si>
  <si>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</si>
  <si>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</si>
  <si>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</si>
  <si>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</si>
  <si>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</si>
  <si>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</si>
  <si>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</si>
  <si>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</si>
  <si>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</si>
  <si>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</si>
  <si>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</si>
  <si>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</si>
  <si>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</si>
  <si>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</si>
  <si>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</si>
  <si>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</si>
  <si>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</si>
  <si>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</si>
  <si>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</si>
  <si>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</si>
  <si>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</si>
  <si>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</si>
  <si>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</si>
  <si>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</si>
  <si>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</si>
  <si>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</si>
  <si>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</si>
  <si>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</si>
  <si>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</si>
  <si>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</si>
  <si>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</si>
  <si>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</si>
  <si>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</si>
  <si>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</si>
  <si>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</si>
  <si>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</si>
  <si>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</si>
  <si>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</si>
  <si>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</si>
  <si>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</si>
  <si>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</si>
  <si>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</si>
  <si>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</si>
  <si>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</si>
  <si>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</si>
  <si>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</si>
  <si>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</si>
  <si>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</si>
  <si>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</si>
  <si>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</si>
  <si>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</si>
  <si>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</si>
  <si>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</si>
  <si>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</si>
  <si>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</si>
  <si>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</si>
  <si>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</si>
  <si>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</si>
  <si>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</si>
  <si>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</si>
  <si>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</si>
  <si>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</si>
  <si>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</si>
  <si>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</si>
  <si>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</si>
  <si>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</si>
  <si>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</si>
  <si>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</si>
  <si>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</si>
  <si>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</si>
  <si>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</si>
  <si>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</si>
  <si>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</si>
  <si>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</si>
  <si>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</si>
  <si>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</si>
  <si>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</si>
  <si>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</si>
  <si>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</si>
  <si>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</si>
  <si>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</si>
  <si>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</si>
  <si>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</si>
  <si>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</si>
  <si>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</si>
  <si>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</si>
  <si>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</si>
  <si>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</si>
  <si>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</si>
  <si>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</si>
  <si>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</si>
  <si>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</si>
  <si>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</si>
  <si>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</si>
  <si>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</si>
  <si>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</si>
  <si>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</si>
  <si>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</si>
  <si>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</si>
  <si>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</si>
  <si>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</si>
  <si>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</si>
  <si>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</si>
  <si>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</si>
  <si>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</si>
  <si>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</si>
  <si>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</si>
  <si>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</si>
  <si>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</si>
  <si>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</si>
  <si>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</si>
  <si>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</si>
  <si>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</si>
  <si>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</si>
  <si>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</si>
  <si>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</si>
  <si>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</si>
  <si>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</si>
  <si>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</si>
  <si>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</si>
  <si>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</si>
  <si>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</si>
  <si>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</si>
  <si>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</si>
  <si>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</si>
  <si>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</si>
  <si>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</si>
  <si>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</si>
  <si>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</si>
  <si>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</si>
  <si>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</si>
  <si>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</si>
  <si>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</si>
  <si>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</si>
  <si>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</si>
  <si>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</si>
  <si>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</si>
  <si>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</si>
  <si>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</si>
  <si>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</si>
  <si>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</si>
  <si>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</si>
  <si>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</si>
  <si>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</si>
  <si>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</si>
  <si>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</si>
  <si>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</si>
  <si>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</si>
  <si>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</si>
  <si>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</si>
  <si>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</si>
  <si>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</si>
  <si>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</si>
  <si>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</si>
  <si>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</si>
  <si>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</si>
  <si>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</si>
  <si>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</si>
  <si>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</si>
  <si>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</si>
  <si>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</si>
  <si>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</si>
  <si>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</si>
  <si>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</si>
  <si>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</si>
  <si>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</si>
  <si>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</si>
  <si>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</si>
  <si>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</si>
  <si>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</si>
  <si>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</si>
  <si>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</si>
  <si>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</si>
  <si>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</si>
  <si>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</si>
  <si>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</si>
  <si>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</si>
  <si>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</si>
  <si>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</si>
  <si>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</si>
  <si>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</si>
  <si>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</si>
  <si>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</si>
  <si>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</si>
  <si>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</si>
  <si>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</si>
  <si>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</si>
  <si>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</si>
  <si>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</si>
  <si>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</si>
  <si>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</si>
  <si>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</si>
  <si>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</si>
  <si>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</si>
  <si>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</si>
  <si>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</si>
  <si>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</si>
  <si>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</si>
  <si>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</si>
  <si>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</si>
  <si>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</si>
  <si>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</si>
  <si>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</si>
  <si>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</si>
  <si>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</si>
  <si>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</si>
  <si>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</si>
  <si>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</si>
  <si>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</si>
  <si>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</si>
  <si>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</si>
  <si>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</si>
  <si>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</si>
  <si>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</si>
  <si>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</si>
  <si>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</si>
  <si>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</si>
  <si>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</si>
  <si>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</si>
  <si>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</si>
  <si>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</si>
  <si>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</si>
  <si>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</si>
  <si>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</si>
  <si>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</si>
  <si>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</si>
  <si>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</si>
  <si>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</si>
  <si>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</si>
  <si>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</si>
  <si>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</si>
  <si>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</si>
  <si>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</si>
  <si>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</si>
  <si>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</si>
  <si>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</si>
  <si>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</si>
  <si>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</si>
  <si>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</si>
  <si>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</si>
  <si>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</si>
  <si>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</si>
  <si>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</si>
  <si>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</si>
  <si>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</si>
  <si>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</si>
  <si>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</si>
  <si>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</si>
  <si>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</si>
  <si>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</si>
  <si>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</si>
  <si>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</si>
  <si>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</si>
  <si>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</si>
  <si>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</si>
  <si>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</si>
  <si>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</si>
  <si>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</si>
  <si>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</si>
  <si>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</si>
  <si>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</si>
  <si>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</si>
  <si>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</si>
  <si>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</si>
  <si>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</si>
  <si>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</si>
  <si>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</si>
  <si>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</si>
  <si>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</si>
  <si>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</si>
  <si>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</si>
  <si>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</si>
  <si>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</si>
  <si>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</si>
  <si>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</si>
  <si>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</si>
  <si>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</si>
  <si>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</si>
  <si>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</si>
  <si>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</si>
  <si>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</si>
  <si>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</si>
  <si>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</si>
  <si>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</si>
  <si>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</si>
  <si>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</si>
  <si>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</si>
  <si>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</si>
  <si>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</si>
  <si>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</si>
  <si>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</si>
  <si>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</si>
  <si>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</si>
  <si>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</si>
  <si>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</si>
  <si>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</si>
  <si>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</si>
  <si>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</si>
  <si>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</si>
  <si>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</si>
  <si>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</si>
  <si>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</si>
  <si>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</si>
  <si>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</si>
  <si>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</si>
  <si>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</si>
  <si>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</si>
  <si>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</si>
  <si>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</si>
  <si>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</si>
  <si>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</si>
  <si>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</si>
  <si>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</si>
  <si>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</si>
  <si>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</si>
  <si>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</si>
  <si>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</si>
  <si>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</si>
  <si>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</si>
  <si>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</si>
  <si>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</si>
  <si>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</si>
  <si>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</si>
  <si>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</si>
  <si>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</si>
  <si>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</si>
  <si>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</si>
  <si>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</si>
  <si>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</si>
  <si>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</si>
  <si>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</si>
  <si>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</si>
  <si>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</si>
  <si>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</si>
  <si>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</si>
  <si>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</si>
  <si>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</si>
  <si>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</si>
  <si>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</si>
  <si>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</si>
  <si>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</si>
  <si>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</si>
  <si>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</si>
  <si>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</si>
  <si>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</si>
  <si>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</si>
  <si>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</si>
  <si>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</si>
  <si>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</si>
  <si>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</si>
  <si>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</si>
  <si>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</si>
  <si>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</si>
  <si>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</si>
  <si>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</si>
  <si>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</si>
  <si>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</si>
  <si>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</si>
  <si>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</si>
  <si>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</si>
  <si>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</si>
  <si>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</si>
  <si>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</si>
  <si>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</si>
  <si>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</si>
  <si>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</si>
  <si>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</si>
  <si>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</si>
  <si>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</si>
  <si>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</si>
  <si>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</si>
  <si>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</si>
  <si>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</si>
  <si>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</si>
  <si>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</si>
  <si>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</si>
  <si>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</si>
  <si>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</si>
  <si>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</si>
  <si>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</si>
  <si>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</si>
  <si>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</si>
  <si>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</si>
  <si>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</si>
  <si>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</si>
  <si>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</si>
  <si>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</si>
  <si>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</si>
  <si>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</si>
  <si>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</si>
  <si>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</si>
  <si>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</si>
  <si>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</si>
  <si>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</si>
  <si>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</si>
  <si>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</si>
  <si>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</si>
  <si>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</si>
  <si>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</si>
  <si>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</si>
  <si>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</si>
  <si>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</si>
  <si>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</si>
  <si>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</si>
  <si>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</si>
  <si>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</si>
  <si>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</si>
  <si>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</si>
  <si>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</si>
  <si>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</si>
  <si>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</si>
  <si>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</si>
  <si>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</si>
  <si>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</si>
  <si>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</si>
  <si>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</si>
  <si>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</si>
  <si>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</si>
  <si>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</si>
  <si>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</si>
  <si>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</si>
  <si>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</si>
  <si>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</si>
  <si>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</si>
  <si>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</si>
  <si>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</si>
  <si>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</si>
  <si>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</si>
  <si>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</si>
  <si>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</si>
  <si>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</si>
  <si>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</si>
  <si>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</si>
  <si>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</si>
  <si>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</si>
  <si>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</si>
  <si>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</si>
  <si>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</si>
  <si>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</si>
  <si>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</si>
  <si>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</si>
  <si>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</si>
  <si>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</si>
  <si>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</si>
  <si>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</si>
  <si>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</si>
  <si>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</si>
  <si>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</si>
  <si>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</si>
  <si>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</si>
  <si>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</si>
  <si>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</si>
  <si>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</si>
  <si>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</si>
  <si>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</si>
  <si>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</si>
  <si>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</si>
  <si>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</si>
  <si>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</si>
  <si>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</si>
  <si>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</si>
  <si>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</si>
  <si>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</si>
  <si>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</si>
  <si>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</si>
  <si>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</si>
  <si>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</si>
  <si>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</si>
  <si>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</si>
  <si>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</si>
  <si>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</si>
  <si>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</si>
  <si>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</si>
  <si>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</si>
  <si>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</si>
  <si>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</si>
  <si>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</si>
  <si>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</si>
  <si>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</si>
  <si>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</si>
  <si>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</si>
  <si>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</si>
  <si>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</si>
  <si>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</si>
  <si>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</si>
  <si>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</si>
  <si>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</si>
  <si>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</si>
  <si>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</si>
  <si>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</si>
  <si>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</si>
  <si>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</si>
  <si>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</si>
  <si>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</si>
  <si>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</si>
  <si>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</si>
  <si>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</si>
  <si>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</si>
  <si>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</si>
  <si>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</si>
  <si>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</si>
  <si>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</si>
  <si>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</si>
  <si>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</si>
  <si>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</si>
  <si>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</si>
  <si>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</si>
  <si>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</si>
  <si>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</si>
  <si>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</si>
  <si>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</si>
  <si>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</si>
  <si>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</si>
  <si>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</si>
  <si>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</si>
  <si>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</si>
  <si>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</si>
  <si>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</si>
  <si>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</si>
  <si>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</si>
  <si>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</si>
  <si>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</si>
  <si>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</si>
  <si>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</si>
  <si>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</si>
  <si>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</si>
  <si>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</si>
  <si>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</si>
  <si>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</si>
  <si>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</si>
  <si>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</si>
  <si>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</si>
  <si>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</si>
  <si>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</si>
  <si>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</si>
  <si>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</si>
  <si>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</si>
  <si>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</si>
  <si>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</si>
  <si>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</si>
  <si>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</si>
  <si>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</si>
  <si>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</si>
  <si>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</si>
  <si>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</si>
  <si>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</si>
  <si>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</si>
  <si>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</si>
  <si>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</si>
  <si>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</si>
  <si>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</si>
  <si>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</si>
  <si>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</si>
  <si>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</si>
  <si>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</si>
  <si>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</si>
  <si>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</si>
  <si>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</si>
  <si>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</si>
  <si>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</si>
  <si>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</si>
  <si>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</si>
  <si>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</si>
  <si>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</si>
  <si>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</si>
  <si>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</si>
  <si>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</si>
  <si>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</si>
  <si>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</si>
  <si>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</si>
  <si>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</si>
  <si>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</si>
  <si>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</si>
  <si>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</si>
  <si>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</si>
  <si>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</si>
  <si>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</si>
  <si>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</si>
  <si>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</si>
  <si>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</si>
  <si>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</si>
  <si>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</si>
  <si>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</si>
  <si>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</si>
  <si>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</si>
  <si>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</si>
  <si>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</si>
  <si>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</si>
  <si>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</si>
  <si>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</si>
  <si>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</si>
  <si>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</si>
  <si>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</si>
  <si>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</si>
  <si>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</si>
  <si>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</si>
  <si>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</si>
  <si>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</si>
  <si>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</si>
  <si>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</si>
  <si>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</si>
  <si>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</si>
  <si>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</si>
  <si>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</si>
  <si>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</si>
  <si>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</si>
  <si>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</si>
  <si>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</si>
  <si>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</si>
  <si>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</si>
  <si>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</si>
  <si>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</si>
  <si>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</si>
  <si>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</si>
  <si>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</si>
  <si>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</si>
  <si>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</si>
  <si>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</si>
  <si>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</si>
  <si>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</si>
  <si>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</si>
  <si>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</si>
  <si>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</si>
  <si>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</si>
  <si>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</si>
  <si>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</si>
  <si>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</si>
  <si>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</si>
  <si>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</si>
  <si>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</si>
  <si>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</si>
  <si>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</si>
  <si>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</si>
  <si>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</si>
  <si>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</si>
  <si>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</si>
  <si>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</si>
  <si>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</si>
  <si>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</si>
  <si>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</si>
  <si>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</si>
  <si>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</si>
  <si>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</si>
  <si>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</si>
  <si>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</si>
  <si>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</si>
  <si>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</si>
  <si>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</si>
  <si>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</si>
  <si>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</si>
  <si>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</si>
  <si>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</si>
  <si>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</si>
  <si>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</si>
  <si>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</si>
  <si>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</si>
  <si>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</si>
  <si>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</si>
  <si>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</si>
  <si>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</si>
  <si>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</si>
  <si>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</si>
  <si>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</si>
  <si>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</si>
  <si>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</si>
  <si>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</si>
  <si>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</si>
  <si>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</si>
  <si>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</si>
  <si>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</si>
  <si>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</si>
  <si>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</si>
  <si>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</si>
  <si>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</si>
  <si>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</si>
  <si>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</si>
  <si>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</si>
  <si>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</si>
  <si>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</si>
  <si>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</si>
  <si>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</si>
  <si>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</si>
  <si>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</si>
  <si>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</si>
  <si>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</si>
  <si>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</si>
  <si>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</si>
  <si>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</si>
  <si>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</si>
  <si>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</si>
  <si>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</si>
  <si>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</si>
  <si>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</si>
  <si>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</si>
  <si>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</si>
  <si>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</si>
  <si>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</si>
  <si>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</si>
  <si>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</si>
  <si>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</si>
  <si>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</si>
  <si>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</si>
  <si>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</si>
  <si>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</si>
  <si>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</si>
  <si>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</si>
  <si>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</si>
  <si>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</si>
  <si>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</si>
  <si>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</si>
  <si>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</si>
  <si>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</si>
  <si>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</si>
  <si>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</si>
  <si>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</si>
  <si>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</si>
  <si>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</si>
  <si>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</si>
  <si>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</si>
  <si>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</si>
  <si>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</si>
  <si>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</si>
  <si>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</si>
  <si>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</si>
  <si>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</si>
  <si>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</si>
  <si>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</si>
  <si>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</si>
  <si>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</si>
  <si>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</si>
  <si>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</si>
  <si>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</si>
  <si>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</si>
  <si>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</si>
  <si>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</si>
  <si>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</si>
  <si>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</si>
  <si>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</si>
  <si>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</si>
  <si>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</si>
  <si>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</si>
  <si>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</si>
  <si>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</si>
  <si>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</si>
  <si>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</si>
  <si>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</si>
  <si>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</si>
  <si>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</si>
  <si>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</si>
  <si>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</si>
  <si>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</si>
  <si>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</si>
  <si>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</si>
  <si>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</si>
  <si>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</si>
  <si>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</si>
  <si>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</si>
  <si>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</si>
  <si>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</si>
  <si>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</si>
  <si>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</si>
  <si>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</si>
  <si>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</si>
  <si>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</si>
  <si>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</si>
  <si>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</si>
  <si>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</si>
  <si>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</si>
  <si>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</si>
  <si>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</si>
  <si>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</si>
  <si>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</si>
  <si>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</si>
  <si>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</si>
  <si>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</si>
  <si>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</si>
  <si>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</si>
  <si>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</si>
  <si>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</si>
  <si>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</si>
  <si>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</si>
  <si>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</si>
  <si>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</si>
  <si>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</si>
  <si>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</si>
  <si>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</si>
  <si>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</si>
  <si>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</si>
  <si>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</si>
  <si>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</si>
  <si>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</si>
  <si>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</si>
  <si>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</si>
  <si>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</si>
  <si>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</si>
  <si>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</si>
  <si>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</si>
  <si>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</si>
  <si>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</si>
  <si>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</si>
  <si>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</si>
  <si>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</si>
  <si>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</si>
  <si>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</si>
  <si>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</si>
  <si>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</si>
  <si>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</si>
  <si>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</si>
  <si>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</si>
  <si>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</si>
  <si>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</si>
  <si>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</si>
  <si>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</si>
  <si>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</si>
  <si>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</si>
  <si>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</si>
  <si>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</si>
  <si>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</si>
  <si>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</si>
  <si>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</si>
  <si>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</si>
  <si>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</si>
  <si>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</si>
  <si>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</si>
  <si>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</si>
  <si>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</si>
  <si>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</si>
  <si>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</si>
  <si>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</si>
  <si>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</si>
  <si>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</si>
  <si>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</si>
  <si>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</si>
  <si>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</si>
  <si>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</si>
  <si>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</si>
  <si>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</si>
  <si>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</si>
  <si>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</si>
  <si>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</si>
  <si>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</si>
  <si>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</si>
  <si>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</si>
  <si>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</si>
  <si>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</si>
  <si>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</si>
  <si>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</si>
  <si>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</si>
  <si>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</si>
  <si>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</si>
  <si>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</si>
  <si>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</si>
  <si>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</si>
  <si>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</si>
  <si>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</si>
  <si>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</si>
  <si>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</si>
  <si>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</si>
  <si>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</si>
  <si>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</si>
  <si>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</si>
  <si>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</si>
  <si>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</si>
  <si>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</si>
  <si>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</si>
  <si>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</si>
  <si>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</si>
  <si>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</si>
  <si>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</si>
  <si>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</si>
  <si>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</si>
  <si>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</si>
  <si>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</si>
  <si>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</si>
  <si>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</si>
  <si>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</si>
  <si>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</si>
  <si>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</si>
  <si>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</si>
  <si>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</si>
  <si>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</si>
  <si>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</si>
  <si>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</si>
  <si>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</si>
  <si>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</si>
  <si>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</si>
  <si>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</si>
  <si>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</si>
  <si>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</si>
  <si>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</si>
  <si>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</si>
  <si>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</si>
  <si>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</si>
  <si>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</si>
  <si>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</si>
  <si>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</si>
  <si>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</si>
  <si>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</si>
  <si>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</si>
  <si>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</si>
  <si>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</si>
  <si>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</si>
  <si>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</si>
  <si>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</si>
  <si>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</si>
  <si>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</si>
  <si>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</si>
  <si>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</si>
  <si>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</si>
  <si>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</si>
  <si>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</si>
  <si>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</si>
  <si>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</si>
  <si>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</si>
  <si>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</si>
  <si>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</si>
  <si>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</si>
  <si>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</si>
  <si>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</si>
  <si>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</si>
  <si>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</si>
  <si>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</si>
  <si>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</si>
  <si>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</si>
  <si>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</si>
  <si>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</si>
  <si>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</si>
  <si>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</si>
  <si>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</si>
  <si>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</si>
  <si>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</si>
  <si>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</si>
  <si>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</si>
  <si>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</si>
  <si>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</si>
  <si>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</si>
  <si>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</si>
  <si>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</si>
  <si>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</si>
  <si>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</si>
  <si>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</si>
  <si>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</si>
  <si>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</si>
  <si>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</si>
  <si>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</si>
  <si>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</si>
  <si>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</si>
  <si>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</si>
  <si>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</si>
  <si>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</si>
  <si>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</si>
  <si>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</si>
  <si>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</si>
  <si>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</si>
  <si>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</si>
  <si>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</si>
  <si>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</si>
  <si>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</si>
  <si>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</si>
  <si>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</si>
  <si>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</si>
  <si>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</si>
  <si>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</si>
  <si>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</si>
  <si>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</si>
  <si>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</si>
  <si>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</si>
  <si>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</si>
  <si>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</si>
  <si>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</si>
  <si>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</si>
  <si>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</si>
  <si>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</si>
  <si>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</si>
  <si>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</si>
  <si>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</si>
  <si>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</si>
  <si>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</si>
  <si>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</si>
  <si>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</si>
  <si>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</si>
  <si>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</si>
  <si>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</si>
  <si>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</si>
  <si>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</si>
  <si>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</si>
  <si>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</si>
  <si>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</si>
  <si>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</si>
  <si>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</si>
  <si>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</si>
  <si>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</si>
  <si>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</si>
  <si>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</si>
  <si>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</si>
  <si>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</si>
  <si>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</si>
  <si>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</si>
  <si>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</si>
  <si>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</si>
  <si>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</si>
  <si>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</si>
  <si>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</si>
  <si>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</si>
  <si>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</si>
  <si>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</si>
  <si>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</si>
  <si>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</si>
  <si>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</si>
  <si>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</si>
  <si>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</si>
  <si>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</si>
  <si>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</si>
  <si>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</si>
  <si>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</si>
  <si>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</si>
  <si>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</si>
  <si>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</si>
  <si>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</si>
  <si>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</si>
  <si>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</si>
  <si>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</si>
  <si>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</si>
  <si>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</si>
  <si>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</si>
  <si>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</si>
  <si>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</si>
  <si>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</si>
  <si>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</si>
  <si>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</si>
  <si>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</si>
  <si>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</si>
  <si>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</si>
  <si>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</si>
  <si>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</si>
  <si>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</si>
  <si>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</si>
  <si>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</si>
  <si>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</si>
  <si>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</si>
  <si>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</si>
  <si>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</si>
  <si>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</si>
  <si>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</si>
  <si>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</si>
  <si>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</si>
  <si>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</si>
  <si>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</si>
  <si>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</si>
  <si>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</si>
  <si>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</si>
  <si>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</si>
  <si>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</si>
  <si>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</si>
  <si>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</si>
  <si>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</si>
  <si>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</si>
  <si>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</si>
  <si>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</si>
  <si>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</si>
  <si>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</si>
  <si>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</si>
  <si>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</si>
  <si>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</si>
  <si>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</si>
  <si>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</si>
  <si>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</si>
  <si>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</si>
  <si>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</si>
  <si>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</si>
  <si>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</si>
  <si>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</si>
  <si>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</si>
  <si>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</si>
  <si>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</si>
  <si>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</si>
  <si>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</si>
  <si>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</si>
  <si>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</si>
  <si>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</si>
  <si>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</si>
  <si>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</si>
  <si>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</si>
  <si>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</si>
  <si>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</si>
  <si>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</si>
  <si>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</si>
  <si>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</si>
  <si>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</si>
  <si>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</si>
  <si>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</si>
  <si>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</si>
  <si>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</si>
  <si>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</si>
  <si>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</si>
  <si>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</si>
  <si>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</si>
  <si>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</si>
  <si>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</si>
  <si>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</si>
  <si>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</si>
  <si>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</si>
  <si>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</si>
  <si>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</si>
  <si>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</si>
  <si>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</si>
  <si>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</si>
  <si>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</si>
  <si>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</si>
  <si>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</si>
  <si>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</si>
  <si>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</si>
  <si>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</si>
  <si>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</si>
  <si>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</si>
  <si>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</si>
  <si>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</si>
  <si>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</si>
  <si>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</si>
  <si>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</si>
  <si>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</si>
  <si>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</si>
  <si>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</si>
  <si>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</si>
  <si>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</si>
  <si>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</si>
  <si>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</si>
  <si>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</si>
  <si>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</si>
  <si>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</si>
  <si>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</si>
  <si>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</si>
  <si>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</si>
  <si>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</si>
  <si>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</si>
  <si>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</si>
  <si>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</si>
  <si>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</si>
  <si>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</si>
  <si>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</si>
  <si>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</si>
  <si>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</si>
  <si>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</si>
  <si>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</si>
  <si>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</si>
  <si>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</si>
  <si>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</si>
  <si>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</si>
  <si>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</si>
  <si>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</si>
  <si>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</si>
  <si>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</si>
  <si>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</si>
  <si>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</si>
  <si>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</si>
  <si>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</si>
  <si>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</si>
  <si>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</si>
  <si>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</si>
  <si>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</si>
  <si>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</si>
  <si>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</si>
  <si>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</si>
  <si>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</si>
  <si>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</si>
  <si>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</si>
  <si>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</si>
  <si>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</si>
  <si>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</si>
  <si>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</si>
  <si>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</si>
  <si>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</si>
  <si>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</si>
  <si>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</si>
  <si>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</si>
  <si>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</si>
  <si>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</si>
  <si>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</si>
  <si>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</si>
  <si>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</si>
  <si>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</si>
  <si>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</si>
  <si>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</si>
  <si>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</si>
  <si>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</si>
  <si>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</si>
  <si>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</si>
  <si>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</si>
  <si>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</si>
  <si>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</si>
  <si>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</si>
  <si>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</si>
  <si>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</si>
  <si>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</si>
  <si>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</si>
  <si>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</si>
  <si>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</si>
  <si>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</si>
  <si>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</si>
  <si>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</si>
  <si>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</si>
  <si>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</si>
  <si>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</si>
  <si>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</si>
  <si>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</si>
  <si>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</si>
  <si>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</si>
  <si>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</si>
  <si>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</si>
  <si>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</si>
  <si>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</si>
  <si>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</si>
  <si>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</si>
  <si>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</si>
  <si>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</si>
  <si>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</si>
  <si>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</si>
  <si>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</si>
  <si>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</si>
  <si>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</si>
  <si>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</si>
  <si>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</si>
  <si>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</si>
  <si>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</si>
  <si>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</si>
  <si>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</si>
  <si>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</si>
  <si>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</si>
  <si>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</si>
  <si>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</si>
  <si>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</si>
  <si>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</si>
  <si>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</si>
  <si>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</si>
  <si>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</si>
  <si>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</si>
  <si>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</si>
  <si>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</si>
  <si>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</si>
  <si>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</si>
  <si>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</si>
  <si>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</si>
  <si>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</si>
  <si>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</si>
  <si>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</si>
  <si>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</si>
  <si>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</si>
  <si>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</si>
  <si>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</si>
  <si>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</si>
  <si>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</si>
  <si>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</si>
  <si>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</si>
  <si>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</si>
  <si>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</si>
  <si>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</si>
  <si>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</si>
  <si>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</si>
  <si>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</si>
  <si>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</si>
  <si>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</si>
  <si>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</si>
  <si>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</si>
  <si>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</si>
  <si>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</si>
  <si>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</si>
  <si>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</si>
  <si>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</si>
  <si>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</si>
  <si>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</si>
  <si>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</si>
  <si>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</si>
  <si>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</si>
  <si>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</si>
  <si>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</si>
  <si>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</si>
  <si>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</si>
  <si>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</si>
  <si>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</si>
  <si>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</si>
  <si>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</si>
  <si>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</si>
  <si>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</si>
  <si>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</si>
  <si>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</si>
  <si>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</si>
  <si>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</si>
  <si>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</si>
  <si>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</si>
  <si>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</si>
  <si>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</si>
  <si>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</si>
  <si>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</si>
  <si>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</si>
  <si>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</si>
  <si>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</si>
  <si>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</si>
  <si>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</si>
  <si>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</si>
  <si>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</si>
  <si>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</si>
  <si>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</si>
  <si>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</si>
  <si>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</si>
  <si>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</si>
  <si>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</si>
  <si>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</si>
  <si>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</si>
  <si>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</si>
  <si>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</si>
  <si>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</si>
  <si>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</si>
  <si>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</si>
  <si>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</si>
  <si>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</si>
  <si>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</si>
  <si>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</si>
  <si>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</si>
  <si>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</si>
  <si>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</si>
  <si>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</si>
  <si>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</si>
  <si>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</si>
  <si>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</si>
  <si>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</si>
  <si>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</si>
  <si>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</si>
  <si>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</si>
  <si>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</si>
  <si>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</si>
  <si>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</si>
  <si>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</si>
  <si>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</si>
  <si>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</si>
  <si>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</si>
  <si>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</si>
  <si>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</si>
  <si>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</si>
  <si>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</si>
  <si>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</si>
  <si>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</si>
  <si>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</si>
  <si>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</si>
  <si>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</si>
  <si>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</si>
  <si>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</si>
  <si>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</si>
  <si>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</si>
  <si>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</si>
  <si>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</si>
  <si>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</si>
  <si>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</si>
  <si>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</si>
  <si>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</si>
  <si>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</si>
  <si>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</si>
  <si>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</si>
  <si>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</si>
  <si>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</si>
  <si>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</si>
  <si>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</si>
  <si>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</si>
  <si>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</si>
  <si>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</si>
  <si>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</si>
  <si>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</si>
  <si>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</si>
  <si>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</si>
  <si>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</si>
  <si>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</si>
  <si>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</si>
  <si>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</si>
  <si>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</si>
  <si>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</si>
  <si>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</si>
  <si>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</si>
  <si>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</si>
  <si>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</si>
  <si>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</si>
  <si>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</si>
  <si>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</si>
  <si>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</si>
  <si>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</si>
  <si>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</si>
  <si>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</si>
  <si>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</si>
  <si>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</si>
  <si>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</si>
  <si>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</si>
  <si>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</si>
  <si>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</si>
  <si>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</si>
  <si>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</si>
  <si>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</si>
  <si>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</si>
  <si>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</si>
  <si>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</si>
  <si>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</si>
  <si>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</si>
  <si>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</si>
  <si>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</si>
  <si>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</si>
  <si>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</si>
  <si>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</si>
  <si>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</si>
  <si>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</si>
  <si>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</si>
  <si>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</si>
  <si>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</si>
  <si>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</si>
  <si>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</si>
  <si>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</si>
  <si>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</si>
  <si>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</si>
  <si>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</si>
  <si>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</si>
  <si>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</si>
  <si>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</si>
  <si>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</si>
  <si>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</si>
  <si>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</si>
  <si>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</si>
  <si>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</si>
  <si>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</si>
  <si>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</si>
  <si>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</si>
  <si>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</si>
  <si>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</si>
  <si>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</si>
  <si>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</si>
  <si>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</si>
  <si>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</si>
  <si>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</si>
  <si>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</si>
  <si>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</si>
  <si>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</si>
  <si>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</si>
  <si>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</si>
  <si>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</si>
  <si>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</si>
  <si>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</si>
  <si>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</si>
  <si>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</si>
  <si>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</si>
  <si>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</si>
  <si>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</si>
  <si>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</si>
  <si>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</si>
  <si>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</si>
  <si>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</si>
  <si>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</si>
  <si>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</si>
  <si>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</si>
  <si>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</si>
  <si>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</si>
  <si>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</si>
  <si>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</si>
  <si>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</si>
  <si>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</si>
  <si>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</si>
  <si>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</si>
  <si>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</si>
  <si>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</si>
  <si>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</si>
  <si>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</si>
  <si>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</si>
  <si>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</si>
  <si>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</si>
  <si>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</si>
  <si>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</si>
  <si>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</si>
  <si>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</si>
  <si>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</si>
  <si>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</si>
  <si>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</si>
  <si>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</si>
  <si>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</si>
  <si>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</si>
  <si>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</si>
  <si>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</si>
  <si>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</si>
  <si>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</si>
  <si>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</si>
  <si>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</si>
  <si>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</si>
  <si>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</si>
  <si>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</si>
  <si>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</si>
  <si>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</si>
  <si>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</si>
  <si>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</si>
  <si>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</si>
  <si>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</si>
  <si>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</si>
  <si>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</si>
  <si>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</si>
  <si>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</si>
  <si>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</si>
  <si>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</si>
  <si>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</si>
  <si>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</si>
  <si>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</si>
  <si>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</si>
  <si>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</si>
  <si>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</si>
  <si>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</si>
  <si>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</si>
  <si>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</si>
  <si>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</si>
  <si>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</si>
  <si>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</si>
  <si>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</si>
  <si>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</si>
  <si>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</si>
  <si>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</si>
  <si>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</si>
  <si>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</si>
  <si>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</si>
  <si>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</si>
  <si>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</si>
  <si>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</si>
  <si>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</si>
  <si>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</si>
  <si>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</si>
  <si>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</si>
  <si>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</si>
  <si>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</si>
  <si>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</si>
  <si>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</si>
  <si>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</si>
  <si>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</si>
  <si>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</si>
  <si>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</si>
  <si>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</si>
  <si>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</si>
  <si>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</si>
  <si>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</si>
  <si>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</si>
  <si>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</si>
  <si>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</si>
  <si>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</si>
  <si>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</si>
  <si>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</si>
  <si>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</si>
  <si>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</si>
  <si>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</si>
  <si>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</si>
  <si>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</si>
  <si>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</si>
  <si>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</si>
  <si>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</si>
  <si>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</si>
  <si>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</si>
  <si>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</si>
  <si>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</si>
  <si>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</si>
  <si>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</si>
  <si>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</si>
  <si>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</si>
  <si>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</si>
  <si>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</si>
  <si>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</si>
  <si>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</si>
  <si>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</si>
  <si>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</si>
  <si>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</si>
  <si>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</si>
  <si>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</si>
  <si>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</si>
  <si>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</si>
  <si>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</si>
  <si>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</si>
  <si>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</si>
  <si>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</si>
  <si>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</si>
  <si>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</si>
  <si>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</si>
  <si>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</si>
  <si>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</si>
  <si>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</si>
  <si>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</si>
  <si>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</si>
  <si>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</si>
  <si>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</si>
  <si>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</si>
  <si>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</si>
  <si>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</si>
  <si>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</si>
  <si>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</si>
  <si>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</si>
  <si>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</si>
  <si>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</si>
  <si>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</si>
  <si>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</si>
  <si>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</si>
  <si>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</si>
  <si>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</si>
  <si>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</si>
  <si>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</si>
  <si>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</si>
  <si>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</si>
  <si>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</si>
  <si>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</si>
  <si>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</si>
  <si>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</si>
  <si>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</si>
  <si>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</si>
  <si>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</si>
  <si>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</si>
  <si>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</si>
  <si>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</si>
  <si>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</si>
  <si>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</si>
  <si>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</si>
  <si>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</si>
  <si>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</si>
  <si>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</si>
  <si>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</si>
  <si>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</si>
  <si>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</si>
  <si>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</si>
  <si>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</si>
  <si>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</si>
  <si>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</si>
  <si>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</si>
  <si>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</si>
  <si>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</si>
  <si>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</si>
  <si>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</si>
  <si>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</si>
  <si>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</si>
  <si>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</si>
  <si>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</si>
  <si>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</si>
  <si>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</si>
  <si>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</si>
  <si>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</si>
  <si>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</si>
  <si>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</si>
  <si>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</si>
  <si>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</si>
  <si>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</si>
  <si>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</si>
  <si>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</si>
  <si>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</si>
  <si>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</si>
  <si>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</si>
  <si>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</si>
  <si>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</si>
  <si>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</si>
  <si>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</si>
  <si>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</si>
  <si>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</si>
  <si>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</si>
  <si>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</si>
  <si>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</si>
  <si>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</si>
  <si>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</si>
  <si>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</si>
  <si>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</si>
  <si>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</si>
  <si>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</si>
  <si>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</si>
  <si>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</si>
  <si>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</si>
  <si>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</si>
  <si>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</si>
  <si>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</si>
  <si>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</si>
  <si>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</si>
  <si>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</si>
  <si>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</si>
  <si>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</si>
  <si>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</si>
  <si>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</si>
  <si>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</si>
  <si>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</si>
  <si>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</si>
  <si>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</si>
  <si>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</si>
  <si>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</si>
  <si>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</si>
  <si>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</si>
  <si>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</si>
  <si>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</si>
  <si>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</si>
  <si>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</si>
  <si>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</si>
  <si>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</si>
  <si>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</si>
  <si>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</si>
  <si>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</si>
  <si>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</si>
  <si>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</si>
  <si>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</si>
  <si>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</si>
  <si>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</si>
  <si>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</si>
  <si>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</si>
  <si>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</si>
  <si>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</si>
  <si>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</si>
  <si>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</si>
  <si>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</si>
  <si>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</si>
  <si>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</si>
  <si>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</si>
  <si>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</si>
  <si>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</si>
  <si>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</si>
  <si>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</si>
  <si>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</si>
  <si>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</si>
  <si>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</si>
  <si>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</si>
  <si>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</si>
  <si>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</si>
  <si>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</si>
  <si>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</si>
  <si>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</si>
  <si>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</si>
  <si>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</si>
  <si>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</si>
  <si>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</si>
  <si>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</si>
  <si>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</si>
  <si>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</si>
  <si>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</si>
  <si>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</si>
  <si>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</si>
  <si>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</si>
  <si>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</si>
  <si>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</si>
  <si>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</si>
  <si>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</si>
  <si>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</si>
  <si>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</si>
  <si>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</si>
  <si>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</si>
  <si>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</si>
  <si>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</si>
  <si>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</si>
  <si>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</si>
  <si>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</si>
  <si>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</si>
  <si>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</si>
  <si>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</si>
  <si>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</si>
  <si>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</si>
  <si>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</si>
  <si>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</si>
  <si>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</si>
  <si>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</si>
  <si>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</si>
  <si>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</si>
  <si>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</si>
  <si>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</si>
  <si>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</si>
  <si>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</si>
  <si>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</si>
  <si>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</si>
  <si>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</si>
  <si>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</si>
  <si>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</si>
  <si>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</si>
  <si>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</si>
  <si>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</si>
  <si>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</si>
  <si>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</si>
  <si>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</si>
  <si>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</si>
  <si>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</si>
  <si>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</si>
  <si>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</si>
  <si>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</si>
  <si>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</si>
  <si>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</si>
  <si>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</si>
  <si>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</si>
  <si>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</si>
  <si>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</si>
  <si>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</si>
  <si>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</si>
  <si>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</si>
  <si>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</si>
  <si>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</si>
  <si>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</si>
  <si>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</si>
  <si>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</si>
  <si>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</si>
  <si>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</si>
  <si>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</si>
  <si>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</si>
  <si>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</si>
  <si>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</si>
  <si>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</si>
  <si>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</si>
  <si>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</si>
  <si>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</si>
  <si>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</si>
  <si>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</si>
  <si>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</si>
  <si>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</si>
  <si>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</si>
  <si>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</si>
  <si>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</si>
  <si>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</si>
  <si>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</si>
  <si>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</si>
  <si>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</si>
  <si>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</si>
  <si>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</si>
  <si>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</si>
  <si>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</si>
  <si>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</si>
  <si>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</si>
  <si>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</si>
  <si>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</si>
  <si>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</si>
  <si>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</si>
  <si>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</si>
  <si>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</si>
  <si>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</si>
  <si>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</si>
  <si>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</si>
  <si>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</si>
  <si>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</si>
  <si>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</si>
  <si>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</si>
  <si>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</si>
  <si>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</si>
  <si>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</si>
  <si>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</si>
  <si>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</si>
  <si>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</si>
  <si>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</si>
  <si>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</si>
  <si>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</si>
  <si>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</si>
  <si>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</si>
  <si>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</si>
  <si>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</si>
  <si>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</si>
  <si>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</si>
  <si>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</si>
  <si>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</si>
  <si>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</si>
  <si>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</si>
  <si>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</si>
  <si>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</si>
  <si>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</si>
  <si>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</si>
  <si>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</si>
  <si>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</si>
  <si>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</si>
  <si>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</si>
  <si>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</si>
  <si>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</si>
  <si>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</si>
  <si>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</si>
  <si>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</si>
  <si>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</si>
  <si>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</si>
  <si>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</si>
  <si>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</si>
  <si>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</si>
  <si>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</si>
  <si>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</si>
  <si>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</si>
  <si>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</si>
  <si>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</si>
  <si>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</si>
  <si>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</si>
  <si>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</si>
  <si>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</si>
  <si>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</si>
  <si>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</si>
  <si>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</si>
  <si>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</si>
  <si>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</si>
  <si>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</si>
  <si>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</si>
  <si>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</si>
  <si>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</si>
  <si>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</si>
  <si>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</si>
  <si>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</si>
  <si>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</si>
  <si>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</si>
  <si>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</si>
  <si>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</si>
  <si>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</si>
  <si>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</si>
  <si>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</si>
  <si>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</si>
  <si>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</si>
  <si>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</si>
  <si>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</si>
  <si>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</si>
  <si>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</si>
  <si>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</si>
  <si>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</si>
  <si>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</si>
  <si>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</si>
  <si>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</si>
  <si>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</si>
  <si>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</si>
  <si>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</si>
  <si>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</si>
  <si>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</si>
  <si>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</si>
  <si>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</si>
  <si>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</si>
  <si>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</si>
  <si>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</si>
  <si>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</si>
  <si>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</si>
  <si>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</si>
  <si>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</si>
  <si>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</si>
  <si>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</si>
  <si>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</si>
  <si>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</si>
  <si>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</si>
  <si>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</si>
  <si>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</si>
  <si>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</si>
  <si>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</si>
  <si>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</si>
  <si>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</si>
  <si>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</si>
  <si>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</si>
  <si>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</si>
  <si>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</si>
  <si>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</si>
  <si>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</si>
  <si>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</si>
  <si>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</si>
  <si>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</si>
  <si>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</si>
  <si>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</si>
  <si>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</si>
  <si>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</si>
  <si>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</si>
  <si>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</si>
  <si>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</si>
  <si>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</si>
  <si>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</si>
  <si>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</si>
  <si>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</si>
  <si>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</si>
  <si>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</si>
  <si>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</si>
  <si>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</si>
  <si>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</si>
  <si>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</si>
  <si>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</si>
  <si>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</si>
  <si>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</si>
  <si>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</si>
  <si>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</si>
  <si>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</si>
  <si>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</si>
  <si>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</si>
  <si>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</si>
  <si>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</si>
  <si>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</si>
  <si>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</si>
  <si>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</si>
  <si>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</si>
  <si>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</si>
  <si>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</si>
  <si>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</si>
  <si>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</si>
  <si>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</si>
  <si>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</si>
  <si>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</si>
  <si>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</si>
  <si>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</si>
  <si>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</si>
  <si>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</si>
  <si>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</si>
  <si>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</si>
  <si>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</si>
  <si>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</si>
  <si>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</si>
  <si>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</si>
  <si>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</si>
  <si>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</si>
  <si>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</si>
  <si>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</si>
  <si>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</si>
  <si>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</si>
  <si>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</si>
  <si>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</si>
  <si>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</si>
  <si>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</si>
  <si>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</si>
  <si>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</si>
  <si>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</si>
  <si>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</si>
  <si>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</si>
  <si>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</si>
  <si>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</si>
  <si>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</si>
  <si>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</si>
  <si>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</si>
  <si>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</si>
  <si>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</si>
  <si>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</si>
  <si>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</si>
  <si>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</si>
  <si>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</si>
  <si>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</si>
  <si>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</si>
  <si>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</si>
  <si>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</si>
  <si>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</si>
  <si>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</si>
  <si>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</si>
  <si>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</si>
  <si>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</si>
  <si>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</si>
  <si>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</si>
  <si>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</si>
  <si>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</si>
  <si>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</si>
  <si>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</si>
  <si>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</si>
  <si>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</si>
  <si>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</si>
  <si>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</si>
  <si>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</si>
  <si>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</si>
  <si>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</si>
  <si>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</si>
  <si>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</si>
  <si>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</si>
  <si>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</si>
  <si>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</si>
  <si>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</si>
  <si>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</si>
  <si>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</si>
  <si>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</si>
  <si>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</si>
  <si>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</si>
  <si>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</si>
  <si>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</si>
  <si>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</si>
  <si>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</si>
  <si>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</si>
  <si>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</si>
  <si>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</si>
  <si>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</si>
  <si>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</si>
  <si>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</si>
  <si>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</si>
  <si>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</si>
  <si>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</si>
  <si>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</si>
  <si>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</si>
  <si>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</si>
  <si>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</si>
  <si>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</si>
  <si>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</si>
  <si>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</si>
  <si>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</si>
  <si>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</si>
  <si>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</si>
  <si>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</si>
  <si>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</si>
  <si>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</si>
  <si>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</si>
  <si>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</si>
  <si>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</si>
  <si>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</si>
  <si>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</si>
  <si>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</si>
  <si>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</si>
  <si>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</si>
  <si>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</si>
  <si>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</si>
  <si>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</si>
  <si>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</si>
  <si>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</si>
  <si>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</si>
  <si>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</si>
  <si>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</si>
  <si>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</si>
  <si>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</si>
  <si>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</si>
  <si>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</si>
  <si>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</si>
  <si>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</si>
  <si>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</si>
  <si>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</si>
  <si>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</si>
  <si>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</si>
  <si>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</si>
  <si>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</si>
  <si>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</si>
  <si>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</si>
  <si>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</si>
  <si>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</si>
  <si>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</si>
  <si>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</si>
  <si>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</si>
  <si>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</si>
  <si>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</si>
  <si>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</si>
  <si>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</si>
  <si>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</si>
  <si>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</si>
  <si>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</si>
  <si>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</si>
  <si>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</si>
  <si>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</si>
  <si>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</si>
  <si>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</si>
  <si>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</si>
  <si>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</si>
  <si>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</si>
  <si>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</si>
  <si>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</si>
  <si>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</si>
  <si>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</si>
  <si>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</si>
  <si>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</si>
  <si>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</si>
  <si>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</si>
  <si>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</si>
  <si>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</si>
  <si>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</si>
  <si>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</si>
  <si>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</si>
  <si>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</si>
  <si>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</si>
  <si>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</si>
  <si>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</si>
  <si>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</si>
  <si>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</si>
  <si>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</si>
  <si>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</si>
  <si>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</si>
  <si>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</si>
  <si>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</si>
  <si>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</si>
  <si>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</si>
  <si>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</si>
  <si>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</si>
  <si>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</si>
  <si>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</si>
  <si>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</si>
  <si>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</si>
  <si>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</si>
  <si>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</si>
  <si>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</si>
  <si>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</si>
  <si>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</si>
  <si>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</si>
  <si>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</si>
  <si>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</si>
  <si>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</si>
  <si>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</si>
  <si>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</si>
  <si>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</si>
  <si>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</si>
  <si>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</si>
  <si>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</si>
  <si>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</si>
  <si>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</si>
  <si>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</si>
  <si>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</si>
  <si>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</si>
  <si>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</si>
  <si>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</si>
  <si>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</si>
  <si>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</si>
  <si>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</si>
  <si>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</si>
  <si>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</si>
  <si>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</si>
  <si>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</si>
  <si>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</si>
  <si>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</si>
  <si>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</si>
  <si>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</si>
  <si>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</si>
  <si>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</si>
  <si>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</si>
  <si>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</si>
  <si>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</si>
  <si>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</si>
  <si>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</si>
  <si>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</si>
  <si>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</si>
  <si>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</si>
  <si>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</si>
  <si>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</si>
  <si>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</si>
  <si>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</si>
  <si>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</si>
  <si>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</si>
  <si>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</si>
  <si>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</si>
  <si>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</si>
  <si>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</si>
  <si>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</si>
  <si>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</si>
  <si>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</si>
  <si>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</si>
  <si>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</si>
  <si>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</si>
  <si>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</si>
  <si>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</si>
  <si>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</si>
  <si>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</si>
  <si>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</si>
  <si>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</si>
  <si>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</si>
  <si>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</si>
  <si>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</si>
  <si>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</si>
  <si>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</si>
  <si>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</si>
  <si>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</si>
  <si>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</si>
  <si>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</si>
  <si>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</si>
  <si>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</si>
  <si>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</si>
  <si>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</si>
  <si>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</si>
  <si>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</si>
  <si>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</si>
  <si>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</si>
  <si>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</si>
  <si>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</si>
  <si>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</si>
  <si>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</si>
  <si>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</si>
  <si>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</si>
  <si>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</si>
  <si>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</si>
  <si>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</si>
  <si>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</si>
  <si>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</si>
  <si>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</si>
  <si>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</si>
  <si>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</si>
  <si>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</si>
  <si>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</si>
  <si>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</si>
  <si>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</si>
  <si>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</si>
  <si>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</si>
  <si>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</si>
  <si>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</si>
  <si>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</si>
  <si>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</si>
  <si>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</si>
  <si>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</si>
  <si>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</si>
  <si>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</si>
  <si>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</si>
  <si>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</si>
  <si>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</si>
  <si>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</si>
  <si>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</si>
  <si>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</si>
  <si>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</si>
  <si>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</si>
  <si>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</si>
  <si>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</si>
  <si>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</si>
  <si>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</si>
  <si>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</si>
  <si>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</si>
  <si>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</si>
  <si>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</si>
  <si>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</si>
  <si>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</si>
  <si>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</si>
  <si>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</si>
  <si>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</si>
  <si>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</si>
  <si>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</si>
  <si>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</si>
  <si>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</si>
  <si>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</si>
  <si>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</si>
  <si>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</si>
  <si>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</si>
  <si>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</si>
  <si>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</si>
  <si>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</si>
  <si>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</si>
  <si>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</si>
  <si>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</si>
  <si>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</si>
  <si>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</si>
  <si>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</si>
  <si>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</si>
  <si>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</si>
  <si>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</si>
  <si>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</si>
  <si>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</si>
  <si>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</si>
  <si>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</si>
  <si>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</si>
  <si>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</si>
  <si>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</si>
  <si>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</si>
  <si>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</si>
  <si>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</si>
  <si>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</si>
  <si>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</si>
  <si>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</si>
  <si>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</si>
  <si>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</si>
  <si>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</si>
  <si>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</si>
  <si>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</si>
  <si>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</si>
  <si>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</si>
  <si>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</si>
  <si>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</si>
  <si>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</si>
  <si>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</si>
  <si>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</si>
  <si>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</si>
  <si>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</si>
  <si>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</si>
  <si>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</si>
  <si>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</si>
  <si>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</si>
  <si>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</si>
  <si>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</si>
  <si>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</si>
  <si>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</si>
  <si>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</si>
  <si>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</si>
  <si>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</si>
  <si>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</si>
  <si>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</si>
  <si>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</si>
  <si>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</si>
  <si>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</si>
  <si>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</si>
  <si>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</si>
  <si>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</si>
  <si>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</si>
  <si>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</si>
  <si>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</si>
  <si>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</si>
  <si>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</si>
  <si>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</si>
  <si>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</si>
  <si>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</si>
  <si>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</si>
  <si>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</si>
  <si>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</si>
  <si>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</si>
  <si>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</si>
  <si>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</si>
  <si>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</si>
  <si>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</si>
  <si>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</si>
  <si>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</si>
  <si>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</si>
  <si>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</si>
  <si>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</si>
  <si>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</si>
  <si>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</si>
  <si>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</si>
  <si>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</si>
  <si>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</si>
  <si>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</si>
  <si>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</si>
  <si>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</si>
  <si>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</si>
  <si>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</si>
  <si>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</si>
  <si>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</si>
  <si>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</si>
  <si>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</si>
  <si>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</si>
  <si>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</si>
  <si>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</si>
  <si>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</si>
  <si>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</si>
  <si>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</si>
  <si>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</si>
  <si>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</si>
  <si>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</si>
  <si>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</si>
  <si>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</si>
  <si>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</si>
  <si>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</si>
  <si>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</si>
  <si>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</si>
  <si>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</si>
  <si>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</si>
  <si>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</si>
  <si>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</si>
  <si>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</si>
  <si>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</si>
  <si>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</si>
  <si>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</si>
  <si>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</si>
  <si>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</si>
  <si>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</si>
  <si>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</si>
  <si>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</si>
  <si>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</si>
  <si>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</si>
  <si>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</si>
  <si>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</si>
  <si>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</si>
  <si>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</si>
  <si>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</si>
  <si>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</si>
  <si>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</si>
  <si>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</si>
  <si>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</si>
  <si>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</si>
  <si>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</si>
  <si>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</si>
  <si>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</si>
  <si>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</si>
  <si>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</si>
  <si>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</si>
  <si>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</si>
  <si>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</si>
  <si>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</si>
  <si>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</si>
  <si>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</si>
  <si>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</si>
  <si>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</si>
  <si>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</si>
  <si>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</si>
  <si>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</si>
  <si>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</si>
  <si>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</si>
  <si>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</si>
  <si>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</si>
  <si>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</si>
  <si>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</si>
  <si>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</si>
  <si>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</si>
  <si>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</si>
  <si>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</si>
  <si>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</si>
  <si>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</si>
  <si>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</si>
  <si>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</si>
  <si>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</si>
  <si>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</si>
  <si>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</si>
  <si>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</si>
  <si>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</si>
  <si>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</si>
  <si>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</si>
  <si>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</si>
  <si>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</si>
  <si>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</si>
  <si>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</si>
  <si>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</si>
  <si>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</si>
  <si>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</si>
  <si>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</si>
  <si>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</si>
  <si>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</si>
  <si>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</si>
  <si>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</si>
  <si>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</si>
  <si>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</si>
  <si>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</si>
  <si>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</si>
  <si>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</si>
  <si>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</si>
  <si>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</si>
  <si>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</si>
  <si>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</si>
  <si>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</si>
  <si>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</si>
  <si>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</si>
  <si>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</si>
  <si>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</si>
  <si>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</si>
  <si>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</si>
  <si>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</si>
  <si>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</si>
  <si>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</si>
  <si>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</si>
  <si>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</si>
  <si>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</si>
  <si>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</si>
  <si>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</si>
  <si>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</si>
  <si>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</si>
  <si>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</si>
  <si>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</si>
  <si>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</si>
  <si>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</si>
  <si>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</si>
  <si>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</si>
  <si>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</si>
  <si>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</si>
  <si>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</si>
  <si>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</si>
  <si>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</si>
  <si>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</si>
  <si>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</si>
  <si>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</si>
  <si>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</si>
  <si>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</si>
  <si>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</si>
  <si>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</si>
  <si>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</si>
  <si>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</si>
  <si>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</si>
  <si>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</si>
  <si>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</si>
  <si>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</si>
  <si>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</si>
  <si>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</si>
  <si>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</si>
  <si>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</si>
  <si>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</si>
  <si>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</si>
  <si>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</si>
  <si>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</si>
  <si>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</si>
  <si>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</si>
  <si>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</si>
  <si>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</si>
  <si>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</si>
  <si>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</si>
  <si>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</si>
  <si>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</si>
  <si>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</si>
  <si>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</si>
  <si>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</si>
  <si>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</si>
  <si>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</si>
  <si>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</si>
  <si>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</si>
  <si>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</si>
  <si>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</si>
  <si>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</si>
  <si>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</si>
  <si>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</si>
  <si>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</si>
  <si>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</si>
  <si>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</si>
  <si>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</si>
  <si>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</si>
  <si>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</si>
  <si>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</si>
  <si>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</si>
  <si>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</si>
  <si>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</si>
  <si>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</si>
  <si>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</si>
  <si>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</si>
  <si>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</si>
  <si>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</si>
  <si>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</si>
  <si>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</si>
  <si>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</si>
  <si>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</si>
  <si>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</si>
  <si>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</si>
  <si>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</si>
  <si>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</si>
  <si>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</si>
  <si>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</si>
  <si>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</si>
  <si>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</si>
  <si>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</si>
  <si>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</si>
  <si>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</si>
  <si>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</si>
  <si>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</si>
  <si>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</si>
  <si>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</si>
  <si>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</si>
  <si>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</si>
  <si>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</si>
  <si>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</si>
  <si>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</si>
  <si>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</si>
  <si>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</si>
  <si>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</si>
  <si>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</si>
  <si>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</si>
  <si>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</si>
  <si>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</si>
  <si>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</si>
  <si>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</si>
  <si>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</si>
  <si>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</si>
  <si>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</si>
  <si>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</si>
  <si>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</si>
  <si>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</si>
  <si>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</si>
  <si>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</si>
  <si>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</si>
  <si>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</si>
  <si>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</si>
  <si>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</si>
  <si>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</si>
  <si>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</si>
  <si>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</si>
  <si>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</si>
  <si>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</si>
  <si>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</si>
  <si>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</si>
  <si>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</si>
  <si>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</si>
  <si>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</si>
  <si>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</si>
  <si>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</si>
  <si>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</si>
  <si>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</si>
  <si>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</si>
  <si>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</si>
  <si>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</si>
  <si>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</si>
  <si>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</si>
  <si>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</si>
  <si>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</si>
  <si>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</si>
  <si>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</si>
  <si>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</si>
  <si>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</si>
  <si>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</si>
  <si>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</si>
  <si>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</si>
  <si>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</si>
  <si>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</si>
  <si>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</si>
  <si>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</si>
  <si>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</si>
  <si>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</si>
  <si>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</si>
  <si>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</si>
  <si>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</si>
  <si>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</si>
  <si>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</si>
  <si>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</si>
  <si>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</si>
  <si>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</si>
  <si>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</si>
  <si>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</si>
  <si>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</si>
  <si>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</si>
  <si>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</si>
  <si>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</si>
  <si>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</si>
  <si>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</si>
  <si>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</si>
  <si>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</si>
  <si>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</si>
  <si>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</si>
  <si>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</si>
  <si>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</si>
  <si>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</si>
  <si>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</si>
  <si>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</si>
  <si>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</si>
  <si>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</si>
  <si>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</si>
  <si>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</si>
  <si>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</si>
  <si>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</si>
  <si>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</si>
  <si>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</si>
  <si>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</si>
  <si>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</si>
  <si>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</si>
  <si>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</si>
  <si>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</si>
  <si>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</si>
  <si>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</si>
  <si>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</si>
  <si>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</si>
  <si>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</si>
  <si>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</si>
  <si>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</si>
  <si>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</si>
  <si>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</si>
  <si>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</si>
  <si>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</si>
  <si>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</si>
  <si>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</si>
  <si>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</si>
  <si>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</si>
  <si>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</si>
  <si>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</si>
  <si>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</si>
  <si>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</si>
  <si>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</si>
  <si>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</si>
  <si>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</si>
  <si>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</si>
  <si>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</si>
  <si>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</si>
  <si>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</si>
  <si>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</si>
  <si>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</si>
  <si>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</si>
  <si>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</si>
  <si>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</si>
  <si>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</si>
  <si>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</si>
  <si>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</si>
  <si>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</si>
  <si>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</si>
  <si>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</si>
  <si>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</si>
  <si>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</si>
  <si>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</si>
  <si>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</si>
  <si>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</si>
  <si>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</si>
  <si>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</si>
  <si>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</si>
  <si>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</si>
  <si>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</si>
  <si>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</si>
  <si>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</si>
  <si>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</si>
  <si>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</si>
  <si>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</si>
  <si>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</si>
  <si>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</si>
  <si>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</si>
  <si>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</si>
  <si>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</si>
  <si>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</si>
  <si>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</si>
  <si>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</si>
  <si>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</si>
  <si>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</si>
  <si>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</si>
  <si>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</si>
  <si>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</si>
  <si>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</si>
  <si>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</si>
  <si>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</si>
  <si>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</si>
  <si>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</si>
  <si>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</si>
  <si>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</si>
  <si>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</si>
  <si>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</si>
  <si>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</si>
  <si>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</si>
  <si>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</si>
  <si>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</si>
  <si>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</si>
  <si>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</si>
  <si>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</si>
  <si>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</si>
  <si>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</si>
  <si>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</si>
  <si>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</si>
  <si>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</si>
  <si>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</si>
  <si>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</si>
  <si>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</si>
  <si>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</si>
  <si>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</si>
  <si>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</si>
  <si>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</si>
  <si>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</si>
  <si>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</si>
  <si>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</si>
  <si>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</si>
  <si>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</si>
  <si>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</si>
  <si>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</si>
  <si>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</si>
  <si>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</si>
  <si>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</si>
  <si>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</si>
  <si>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</si>
  <si>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</si>
  <si>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</si>
  <si>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</si>
  <si>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</si>
  <si>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</si>
  <si>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</si>
  <si>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</si>
  <si>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</si>
  <si>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</si>
  <si>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</si>
  <si>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</si>
  <si>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</si>
  <si>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</si>
  <si>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</si>
  <si>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</si>
  <si>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</si>
  <si>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</si>
  <si>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</si>
  <si>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</si>
  <si>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</si>
  <si>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</si>
  <si>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</si>
  <si>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</si>
  <si>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</si>
  <si>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</si>
  <si>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</si>
  <si>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</si>
  <si>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</si>
  <si>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</si>
  <si>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</si>
  <si>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</si>
  <si>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</si>
  <si>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</si>
  <si>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</si>
  <si>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</si>
  <si>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</si>
  <si>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</si>
  <si>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</si>
  <si>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</si>
  <si>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</si>
  <si>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</si>
  <si>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</si>
  <si>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</si>
  <si>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</si>
  <si>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</si>
  <si>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</si>
  <si>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</si>
  <si>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</si>
  <si>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</si>
  <si>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</si>
  <si>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</si>
  <si>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</si>
  <si>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</si>
  <si>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</si>
  <si>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</si>
  <si>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</si>
  <si>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</si>
  <si>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</si>
  <si>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</si>
  <si>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</si>
  <si>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</si>
  <si>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</si>
  <si>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</si>
  <si>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</si>
  <si>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</si>
  <si>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</si>
  <si>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</si>
  <si>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</si>
  <si>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</si>
  <si>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</si>
  <si>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</si>
  <si>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</si>
  <si>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</si>
  <si>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</si>
  <si>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</si>
  <si>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</si>
  <si>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</si>
  <si>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</si>
  <si>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</si>
  <si>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</si>
  <si>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</si>
  <si>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</si>
  <si>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</si>
  <si>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</si>
  <si>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</si>
  <si>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</si>
  <si>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</si>
  <si>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</si>
  <si>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</si>
  <si>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</si>
  <si>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</si>
  <si>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</si>
  <si>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</si>
  <si>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</si>
  <si>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</si>
  <si>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</si>
  <si>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</si>
  <si>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</si>
  <si>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</si>
  <si>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</si>
  <si>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</si>
  <si>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</si>
  <si>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</si>
  <si>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</si>
  <si>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</si>
  <si>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</si>
  <si>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</si>
  <si>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</si>
  <si>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</si>
  <si>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</si>
  <si>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</si>
  <si>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</si>
  <si>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</si>
  <si>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</si>
  <si>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</si>
  <si>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</si>
  <si>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</si>
  <si>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</si>
  <si>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</si>
  <si>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</si>
  <si>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</si>
  <si>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</si>
  <si>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</si>
  <si>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</si>
  <si>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</si>
  <si>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</si>
  <si>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</si>
  <si>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</si>
  <si>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</si>
  <si>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</si>
  <si>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</si>
  <si>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</si>
  <si>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</si>
  <si>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</si>
  <si>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</si>
  <si>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</si>
  <si>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</si>
  <si>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</si>
  <si>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</si>
  <si>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</si>
  <si>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</si>
  <si>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</si>
  <si>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</si>
  <si>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</si>
  <si>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</si>
  <si>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</si>
  <si>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</si>
  <si>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</si>
  <si>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</si>
  <si>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</si>
  <si>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</si>
  <si>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</si>
  <si>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</si>
  <si>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</si>
  <si>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</si>
  <si>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</si>
  <si>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</si>
  <si>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</si>
  <si>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</si>
  <si>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</si>
  <si>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</si>
  <si>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</si>
  <si>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</si>
  <si>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</si>
  <si>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</si>
  <si>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</si>
  <si>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</si>
  <si>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</si>
  <si>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</si>
  <si>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</si>
  <si>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</si>
  <si>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</si>
  <si>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</si>
  <si>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</si>
  <si>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</si>
  <si>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</si>
  <si>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</si>
  <si>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</si>
  <si>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</si>
  <si>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</si>
  <si>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</si>
  <si>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</si>
  <si>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</si>
  <si>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</si>
  <si>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</si>
  <si>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</si>
  <si>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</si>
  <si>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</si>
  <si>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</si>
  <si>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</si>
  <si>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</si>
  <si>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</si>
  <si>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</si>
  <si>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</si>
  <si>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</si>
  <si>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</si>
  <si>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</si>
  <si>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</si>
  <si>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</si>
  <si>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</si>
  <si>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</si>
  <si>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</si>
  <si>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</si>
  <si>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</si>
  <si>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</si>
  <si>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</si>
  <si>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</si>
  <si>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</si>
  <si>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</si>
  <si>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</si>
  <si>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</si>
  <si>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</si>
  <si>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</si>
  <si>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</si>
  <si>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</si>
  <si>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</si>
  <si>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</si>
  <si>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</si>
  <si>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</si>
  <si>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</si>
  <si>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</si>
  <si>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</si>
  <si>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</si>
  <si>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</si>
  <si>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</si>
  <si>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</si>
  <si>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</si>
  <si>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</si>
  <si>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</si>
  <si>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</si>
  <si>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</si>
  <si>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</si>
  <si>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</si>
  <si>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</si>
  <si>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</si>
  <si>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</si>
  <si>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</si>
  <si>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</si>
  <si>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</si>
  <si>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</si>
  <si>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</si>
  <si>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</si>
  <si>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</si>
  <si>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</si>
  <si>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</si>
  <si>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</si>
  <si>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</si>
  <si>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</si>
  <si>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</si>
  <si>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</si>
  <si>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</si>
  <si>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</si>
  <si>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</si>
  <si>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</si>
  <si>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</si>
  <si>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</si>
  <si>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</si>
  <si>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</si>
  <si>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</si>
  <si>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</si>
  <si>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</si>
  <si>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</si>
  <si>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</si>
  <si>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</si>
  <si>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</si>
  <si>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</si>
  <si>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</si>
  <si>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</si>
  <si>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</si>
  <si>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</si>
  <si>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</si>
  <si>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</si>
  <si>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</si>
  <si>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</si>
  <si>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</si>
  <si>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</si>
  <si>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</si>
  <si>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</si>
  <si>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</si>
  <si>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</si>
  <si>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</si>
  <si>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</si>
  <si>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</si>
  <si>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</si>
  <si>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</si>
  <si>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</si>
  <si>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</si>
  <si>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</si>
  <si>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</si>
  <si>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</si>
  <si>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</si>
  <si>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</si>
  <si>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</si>
  <si>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</si>
  <si>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</si>
  <si>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</si>
  <si>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</si>
  <si>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</si>
  <si>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</si>
  <si>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</si>
  <si>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</si>
  <si>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</si>
  <si>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</si>
  <si>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</si>
  <si>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</si>
  <si>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</si>
  <si>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</si>
  <si>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</si>
  <si>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</si>
  <si>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</si>
  <si>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</si>
  <si>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</si>
  <si>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</si>
  <si>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</si>
  <si>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</si>
  <si>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</si>
  <si>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</si>
  <si>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</si>
  <si>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</si>
  <si>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</si>
  <si>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</si>
  <si>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</si>
  <si>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</si>
  <si>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</si>
  <si>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</si>
  <si>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</si>
  <si>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</si>
  <si>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</si>
  <si>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</si>
  <si>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</si>
  <si>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</si>
  <si>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</si>
  <si>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</si>
  <si>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</si>
  <si>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</si>
  <si>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</si>
  <si>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</si>
  <si>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</si>
  <si>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</si>
  <si>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</si>
  <si>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</si>
  <si>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</si>
  <si>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</si>
  <si>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</si>
  <si>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</si>
  <si>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</si>
  <si>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</si>
  <si>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</si>
  <si>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</si>
  <si>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</si>
  <si>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</si>
  <si>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</si>
  <si>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</si>
  <si>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</si>
  <si>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</si>
  <si>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</si>
  <si>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</si>
  <si>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</si>
  <si>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</si>
  <si>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</si>
  <si>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</si>
  <si>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</si>
  <si>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</si>
  <si>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</si>
  <si>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</si>
  <si>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</si>
  <si>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</si>
  <si>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</si>
  <si>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</si>
  <si>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</si>
  <si>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</si>
  <si>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</si>
  <si>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</si>
  <si>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</si>
  <si>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</si>
  <si>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</si>
  <si>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</si>
  <si>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</si>
  <si>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</si>
  <si>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</si>
  <si>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</si>
  <si>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</si>
  <si>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</si>
  <si>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</si>
  <si>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</si>
  <si>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</si>
  <si>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</si>
  <si>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</si>
  <si>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</si>
  <si>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</si>
  <si>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</si>
  <si>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</si>
  <si>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</si>
  <si>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</si>
  <si>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</si>
  <si>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</si>
  <si>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</si>
  <si>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</si>
  <si>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</si>
  <si>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</si>
  <si>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</si>
  <si>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</si>
  <si>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</si>
  <si>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</si>
  <si>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</si>
  <si>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</si>
  <si>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</si>
  <si>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</si>
  <si>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</si>
  <si>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</si>
  <si>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</si>
  <si>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</si>
  <si>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</si>
  <si>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</si>
  <si>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</si>
  <si>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</si>
  <si>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</si>
  <si>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</si>
  <si>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</si>
  <si>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</si>
  <si>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</si>
  <si>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</si>
  <si>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</si>
  <si>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</si>
  <si>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</si>
  <si>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</si>
  <si>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</si>
  <si>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</si>
  <si>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</si>
  <si>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</si>
  <si>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</si>
  <si>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</si>
  <si>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</si>
  <si>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</si>
  <si>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</si>
  <si>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</si>
  <si>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</si>
  <si>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</si>
  <si>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</si>
  <si>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</si>
  <si>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</si>
  <si>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</si>
  <si>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</si>
  <si>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</si>
  <si>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</si>
  <si>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</si>
  <si>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</si>
  <si>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</si>
  <si>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</si>
  <si>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</si>
  <si>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</si>
  <si>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</si>
  <si>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</si>
  <si>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</si>
  <si>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</si>
  <si>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</si>
  <si>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</si>
  <si>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</si>
  <si>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</si>
  <si>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</si>
  <si>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</si>
  <si>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</si>
  <si>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</si>
  <si>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</si>
  <si>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</si>
  <si>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</si>
  <si>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</si>
  <si>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</si>
  <si>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</si>
  <si>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</si>
  <si>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</si>
  <si>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</si>
  <si>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</si>
  <si>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</si>
  <si>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</si>
  <si>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</si>
  <si>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</si>
  <si>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</si>
  <si>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</si>
  <si>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</si>
  <si>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</si>
  <si>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</si>
  <si>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</si>
  <si>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</si>
  <si>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</si>
  <si>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</si>
  <si>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</si>
  <si>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</si>
  <si>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</si>
  <si>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</si>
  <si>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</si>
  <si>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</si>
  <si>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</si>
  <si>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</si>
  <si>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</si>
  <si>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</si>
  <si>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</si>
  <si>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</si>
  <si>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</si>
  <si>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</si>
  <si>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</si>
  <si>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</si>
  <si>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</si>
  <si>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</si>
  <si>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</si>
  <si>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</si>
  <si>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</si>
  <si>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</si>
  <si>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</si>
  <si>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</si>
  <si>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</si>
  <si>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</si>
  <si>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</si>
  <si>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</si>
  <si>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</si>
  <si>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</si>
  <si>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</si>
  <si>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</si>
  <si>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</si>
  <si>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</si>
  <si>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</si>
  <si>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</si>
  <si>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</si>
  <si>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</si>
  <si>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</si>
  <si>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</si>
  <si>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</si>
  <si>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</si>
  <si>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</si>
  <si>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</si>
  <si>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</si>
  <si>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</si>
  <si>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</si>
  <si>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</si>
  <si>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</si>
  <si>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</si>
  <si>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</si>
  <si>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</si>
  <si>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</si>
  <si>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</si>
  <si>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</si>
  <si>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</si>
  <si>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</si>
  <si>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</si>
  <si>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</si>
  <si>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</si>
  <si>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</si>
  <si>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</si>
  <si>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</si>
  <si>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</si>
  <si>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</si>
  <si>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</si>
  <si>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</si>
  <si>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</si>
  <si>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</si>
  <si>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</si>
  <si>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</si>
  <si>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</si>
  <si>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</si>
  <si>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</si>
  <si>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</si>
  <si>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</si>
  <si>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</si>
  <si>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</si>
  <si>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</si>
  <si>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</si>
  <si>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</si>
  <si>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</si>
  <si>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</si>
  <si>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</si>
  <si>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</si>
  <si>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</si>
  <si>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</si>
  <si>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</si>
  <si>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</si>
  <si>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</si>
  <si>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</si>
  <si>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</si>
  <si>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</si>
  <si>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</si>
  <si>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</si>
  <si>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</si>
  <si>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</si>
  <si>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</si>
  <si>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</si>
  <si>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</si>
  <si>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</si>
  <si>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</si>
  <si>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</si>
  <si>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</si>
  <si>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</si>
  <si>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</si>
  <si>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</si>
  <si>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</si>
  <si>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</si>
  <si>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</si>
  <si>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</si>
  <si>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</si>
  <si>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</si>
  <si>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</si>
  <si>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</si>
  <si>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</si>
  <si>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</si>
  <si>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</si>
  <si>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</si>
  <si>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</si>
  <si>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</si>
  <si>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</si>
  <si>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</si>
  <si>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</si>
  <si>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</si>
  <si>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</si>
  <si>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</si>
  <si>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</si>
  <si>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</si>
  <si>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</si>
  <si>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</si>
  <si>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</si>
  <si>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</si>
  <si>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</si>
  <si>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</si>
  <si>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</si>
  <si>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</si>
  <si>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</si>
  <si>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</si>
  <si>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</si>
  <si>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</si>
  <si>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</si>
  <si>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</si>
  <si>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</si>
  <si>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</si>
  <si>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</si>
  <si>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</si>
  <si>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</si>
  <si>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</si>
  <si>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</si>
  <si>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</si>
  <si>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</si>
  <si>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</si>
  <si>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</si>
  <si>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</si>
  <si>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</si>
  <si>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</si>
  <si>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</si>
  <si>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</si>
  <si>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</si>
  <si>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</si>
  <si>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</si>
  <si>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</si>
  <si>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</si>
  <si>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</si>
  <si>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</si>
  <si>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</si>
  <si>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</si>
  <si>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</si>
  <si>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</si>
  <si>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</si>
  <si>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</si>
  <si>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</si>
  <si>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</si>
  <si>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</si>
  <si>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</si>
  <si>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</si>
  <si>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</si>
  <si>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</si>
  <si>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</si>
  <si>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</si>
  <si>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</si>
  <si>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</si>
  <si>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</si>
  <si>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</si>
  <si>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</si>
  <si>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</si>
  <si>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</si>
  <si>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</si>
  <si>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</si>
  <si>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</si>
  <si>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</si>
  <si>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</si>
  <si>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</si>
  <si>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</si>
  <si>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</si>
  <si>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</si>
  <si>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</si>
  <si>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</si>
  <si>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</si>
  <si>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</si>
  <si>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</si>
  <si>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</si>
  <si>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</si>
  <si>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</si>
  <si>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</si>
  <si>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</si>
  <si>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</si>
  <si>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</si>
  <si>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</si>
  <si>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</si>
  <si>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</si>
  <si>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</si>
  <si>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</si>
  <si>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</si>
  <si>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</si>
  <si>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</si>
  <si>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</si>
  <si>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</si>
  <si>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</si>
  <si>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</si>
  <si>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</si>
  <si>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</si>
  <si>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</si>
  <si>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</si>
  <si>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</si>
  <si>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</si>
  <si>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</si>
  <si>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</si>
  <si>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</si>
  <si>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</si>
  <si>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</si>
  <si>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</si>
  <si>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</si>
  <si>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</si>
  <si>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</si>
  <si>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</si>
  <si>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</si>
  <si>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</si>
  <si>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</si>
  <si>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</si>
  <si>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</si>
  <si>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</si>
  <si>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</si>
  <si>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</si>
  <si>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</si>
  <si>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</si>
  <si>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</si>
  <si>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</si>
  <si>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</si>
  <si>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</si>
  <si>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</si>
  <si>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</si>
  <si>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</si>
  <si>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</si>
  <si>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</si>
  <si>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</si>
  <si>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</si>
  <si>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</si>
  <si>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</si>
  <si>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</si>
  <si>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</si>
  <si>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</si>
  <si>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</si>
  <si>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</si>
  <si>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</si>
  <si>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</si>
  <si>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</si>
  <si>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</si>
  <si>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</si>
  <si>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</si>
  <si>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</si>
  <si>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</si>
  <si>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</si>
  <si>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</si>
  <si>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</si>
  <si>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</si>
  <si>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</si>
  <si>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</si>
  <si>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</si>
  <si>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</si>
  <si>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</si>
  <si>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</si>
  <si>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</si>
  <si>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</si>
  <si>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</si>
  <si>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</si>
  <si>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</si>
  <si>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</si>
  <si>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</si>
  <si>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</si>
  <si>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</si>
  <si>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</si>
  <si>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</si>
  <si>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</si>
  <si>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</si>
  <si>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</si>
  <si>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</si>
  <si>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</si>
  <si>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</si>
  <si>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</si>
  <si>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</si>
  <si>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</si>
  <si>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</si>
  <si>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</si>
  <si>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</si>
  <si>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</si>
  <si>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</si>
  <si>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</si>
  <si>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</si>
  <si>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</si>
  <si>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</si>
  <si>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</si>
  <si>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</si>
  <si>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</si>
  <si>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</si>
  <si>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</si>
  <si>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</si>
  <si>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</si>
  <si>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</si>
  <si>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</si>
  <si>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</si>
  <si>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</si>
  <si>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</si>
  <si>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</si>
  <si>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</si>
  <si>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</si>
  <si>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</si>
  <si>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</si>
  <si>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</si>
  <si>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</si>
  <si>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</si>
  <si>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</si>
  <si>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</si>
  <si>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</si>
  <si>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</si>
  <si>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</si>
  <si>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</si>
  <si>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</si>
  <si>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</si>
  <si>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</si>
  <si>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</si>
  <si>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</si>
  <si>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</si>
  <si>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</si>
  <si>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</si>
  <si>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</si>
  <si>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</si>
  <si>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</si>
  <si>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</si>
  <si>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</si>
  <si>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</si>
  <si>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</si>
  <si>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</si>
  <si>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</si>
  <si>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</si>
  <si>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</si>
  <si>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</si>
  <si>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</si>
  <si>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</si>
  <si>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</si>
  <si>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</si>
  <si>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</si>
  <si>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</si>
  <si>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</si>
  <si>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</si>
  <si>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</si>
  <si>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</si>
  <si>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</si>
  <si>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</si>
  <si>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</si>
  <si>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</si>
  <si>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</si>
  <si>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</si>
  <si>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</si>
  <si>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</si>
  <si>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</si>
  <si>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</si>
  <si>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</si>
  <si>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</si>
  <si>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</si>
  <si>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</si>
  <si>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</si>
  <si>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</si>
  <si>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</si>
  <si>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</si>
  <si>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</si>
  <si>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</si>
  <si>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</si>
  <si>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</si>
  <si>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</si>
  <si>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</si>
  <si>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</si>
  <si>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</si>
  <si>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</si>
  <si>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</si>
  <si>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</si>
  <si>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</si>
  <si>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</si>
  <si>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</si>
  <si>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</si>
  <si>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</si>
  <si>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</si>
  <si>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</si>
  <si>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</si>
  <si>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</si>
  <si>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</si>
  <si>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</si>
  <si>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</si>
  <si>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</si>
  <si>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</si>
  <si>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</si>
  <si>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</si>
  <si>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</si>
  <si>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</si>
  <si>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</si>
  <si>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</si>
  <si>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</si>
  <si>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</si>
  <si>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</si>
  <si>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</si>
  <si>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</si>
  <si>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</si>
  <si>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</si>
  <si>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</si>
  <si>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</si>
  <si>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</si>
  <si>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</si>
  <si>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</si>
  <si>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</si>
  <si>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</si>
  <si>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</si>
  <si>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</si>
  <si>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</si>
  <si>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</si>
  <si>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</si>
  <si>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</si>
  <si>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</si>
  <si>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</si>
  <si>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</si>
  <si>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</si>
  <si>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</si>
  <si>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</si>
  <si>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</si>
  <si>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</si>
  <si>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</si>
  <si>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</si>
  <si>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</si>
  <si>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</si>
  <si>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</si>
  <si>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</si>
  <si>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</si>
  <si>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</si>
  <si>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</si>
  <si>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</si>
  <si>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</si>
  <si>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</si>
  <si>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</si>
  <si>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</si>
  <si>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</si>
  <si>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</si>
  <si>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</si>
  <si>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</si>
  <si>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</si>
  <si>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</si>
  <si>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</si>
  <si>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</si>
  <si>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</si>
  <si>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</si>
  <si>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</si>
  <si>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</si>
  <si>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</si>
  <si>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</si>
  <si>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</si>
  <si>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</si>
  <si>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</si>
  <si>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</si>
  <si>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</si>
  <si>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</si>
  <si>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</si>
  <si>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</si>
  <si>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</si>
  <si>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</si>
  <si>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</si>
  <si>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</si>
  <si>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</si>
  <si>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</si>
  <si>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</si>
  <si>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</si>
  <si>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</si>
  <si>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</si>
  <si>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</si>
  <si>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</si>
  <si>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</si>
  <si>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</si>
  <si>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</si>
  <si>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</si>
  <si>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</si>
  <si>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</si>
  <si>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</si>
  <si>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</si>
  <si>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</si>
  <si>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</si>
  <si>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</si>
  <si>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</si>
  <si>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</si>
  <si>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</si>
  <si>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</si>
  <si>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</si>
  <si>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</si>
  <si>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</si>
  <si>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</si>
  <si>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</si>
  <si>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</si>
  <si>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</si>
  <si>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</si>
  <si>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</si>
  <si>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</si>
  <si>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</si>
  <si>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</si>
  <si>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</si>
  <si>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</si>
  <si>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</si>
  <si>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</si>
  <si>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</si>
  <si>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</si>
  <si>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</si>
  <si>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</si>
  <si>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</si>
  <si>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</si>
  <si>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</si>
  <si>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</si>
  <si>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</si>
  <si>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</si>
  <si>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</si>
  <si>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</si>
  <si>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</si>
  <si>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</si>
  <si>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</si>
  <si>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</si>
  <si>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</si>
  <si>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</si>
  <si>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</si>
  <si>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</si>
  <si>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</si>
  <si>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</si>
  <si>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</si>
  <si>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</si>
  <si>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</si>
  <si>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</si>
  <si>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</si>
  <si>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</si>
  <si>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</si>
  <si>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</si>
  <si>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</si>
  <si>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</si>
  <si>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</si>
  <si>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</si>
  <si>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</si>
  <si>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</si>
  <si>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</si>
  <si>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</si>
  <si>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</si>
  <si>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</si>
  <si>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</si>
  <si>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</si>
  <si>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</si>
  <si>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</si>
  <si>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</si>
  <si>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</si>
  <si>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</si>
  <si>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</si>
  <si>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</si>
  <si>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</si>
  <si>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</si>
  <si>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</si>
  <si>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</si>
  <si>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</si>
  <si>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</si>
  <si>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</si>
  <si>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</si>
  <si>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</si>
  <si>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</si>
  <si>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</si>
  <si>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</si>
  <si>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</si>
  <si>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</si>
  <si>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</si>
  <si>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</si>
  <si>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</si>
  <si>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</si>
  <si>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</si>
  <si>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</si>
  <si>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</si>
  <si>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</si>
  <si>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</si>
  <si>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</si>
  <si>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</si>
  <si>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</si>
  <si>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</si>
  <si>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</si>
  <si>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</si>
  <si>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</si>
  <si>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</si>
  <si>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</si>
  <si>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</si>
  <si>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</si>
  <si>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</si>
  <si>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</si>
  <si>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</si>
  <si>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</si>
  <si>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</si>
  <si>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</si>
  <si>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</si>
  <si>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</si>
  <si>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</si>
  <si>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</si>
  <si>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</si>
  <si>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</si>
  <si>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</si>
  <si>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</si>
  <si>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</si>
  <si>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</si>
  <si>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</si>
  <si>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</si>
  <si>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</si>
  <si>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</si>
  <si>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</si>
  <si>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</si>
  <si>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</si>
  <si>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</si>
  <si>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</si>
  <si>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</si>
  <si>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</si>
  <si>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</si>
  <si>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</si>
  <si>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</si>
  <si>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</si>
  <si>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</si>
  <si>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</si>
  <si>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</si>
  <si>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</si>
  <si>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</si>
  <si>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</si>
  <si>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</si>
  <si>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</si>
  <si>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</si>
  <si>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</si>
  <si>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</si>
  <si>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</si>
  <si>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</si>
  <si>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</si>
  <si>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</si>
  <si>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</si>
  <si>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</si>
  <si>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</si>
  <si>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</si>
  <si>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</si>
  <si>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</si>
  <si>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</si>
  <si>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</si>
  <si>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</si>
  <si>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</si>
  <si>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</si>
  <si>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</si>
  <si>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</si>
  <si>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</si>
  <si>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</si>
  <si>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</si>
  <si>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</si>
  <si>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</si>
  <si>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</si>
  <si>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</si>
  <si>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</si>
  <si>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</si>
  <si>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</si>
  <si>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</si>
  <si>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</si>
  <si>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</si>
  <si>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</si>
  <si>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</si>
  <si>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</si>
  <si>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</si>
  <si>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</si>
  <si>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</si>
  <si>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</si>
  <si>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</si>
  <si>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</si>
  <si>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</si>
  <si>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</si>
  <si>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</si>
  <si>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</si>
  <si>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</si>
  <si>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</si>
  <si>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</si>
  <si>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</si>
  <si>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</si>
  <si>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</si>
  <si>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</si>
  <si>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</si>
  <si>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</si>
  <si>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</si>
  <si>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</si>
  <si>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</si>
  <si>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</si>
  <si>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</si>
  <si>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</si>
  <si>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</si>
  <si>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</si>
  <si>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</si>
  <si>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</si>
  <si>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</si>
  <si>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</si>
  <si>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</si>
  <si>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</si>
  <si>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</si>
  <si>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</si>
  <si>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</si>
  <si>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</si>
  <si>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</si>
  <si>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</si>
  <si>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</si>
  <si>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</si>
  <si>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</si>
  <si>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</si>
  <si>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</si>
  <si>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</si>
  <si>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</si>
  <si>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</si>
  <si>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</si>
  <si>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</si>
  <si>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</si>
  <si>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</si>
  <si>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</si>
  <si>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</si>
  <si>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</si>
  <si>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</si>
  <si>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</si>
  <si>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</si>
  <si>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</si>
  <si>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</si>
  <si>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</si>
  <si>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</si>
  <si>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</si>
  <si>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</si>
  <si>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</si>
  <si>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</si>
  <si>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</si>
  <si>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</si>
  <si>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</si>
  <si>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</si>
  <si>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</si>
  <si>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</si>
  <si>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</si>
  <si>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</si>
  <si>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</si>
  <si>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</si>
  <si>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</si>
  <si>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</si>
  <si>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</si>
  <si>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</si>
  <si>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</si>
  <si>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</si>
  <si>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</si>
  <si>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</si>
  <si>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</si>
  <si>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</si>
  <si>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</si>
  <si>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</si>
  <si>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</si>
  <si>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</si>
  <si>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</si>
  <si>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</si>
  <si>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</si>
  <si>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</si>
  <si>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</si>
  <si>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</si>
  <si>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</si>
  <si>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</si>
  <si>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</si>
  <si>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</si>
  <si>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</si>
  <si>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</si>
  <si>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</si>
  <si>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</si>
  <si>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</si>
  <si>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</si>
  <si>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</si>
  <si>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</si>
  <si>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</si>
  <si>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</si>
  <si>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</si>
  <si>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</si>
  <si>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</si>
  <si>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</si>
  <si>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</si>
  <si>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</si>
  <si>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</si>
  <si>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</si>
  <si>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</si>
  <si>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</si>
  <si>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</si>
  <si>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</si>
  <si>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</si>
  <si>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</si>
  <si>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</si>
  <si>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</si>
  <si>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</si>
  <si>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</si>
  <si>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</si>
  <si>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</si>
  <si>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</si>
  <si>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</si>
  <si>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</si>
  <si>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</si>
  <si>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</si>
  <si>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</si>
  <si>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</si>
  <si>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</si>
  <si>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</si>
  <si>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</si>
  <si>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</si>
  <si>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</si>
  <si>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</si>
  <si>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</si>
  <si>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</si>
  <si>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</si>
  <si>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</si>
  <si>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</si>
  <si>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</si>
  <si>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</si>
  <si>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</si>
  <si>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</si>
  <si>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</si>
  <si>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</si>
  <si>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</si>
  <si>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</si>
  <si>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</si>
  <si>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</si>
  <si>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</si>
  <si>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</si>
  <si>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</si>
  <si>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</si>
  <si>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</si>
  <si>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</si>
  <si>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</si>
  <si>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</si>
  <si>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</si>
  <si>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</si>
  <si>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</si>
  <si>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</si>
  <si>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</si>
  <si>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</si>
  <si>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</si>
  <si>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</si>
  <si>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</si>
  <si>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</si>
  <si>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</si>
  <si>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</si>
  <si>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</si>
  <si>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</si>
  <si>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</si>
  <si>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</si>
  <si>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</si>
  <si>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</si>
  <si>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</si>
  <si>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</si>
  <si>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</si>
  <si>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</si>
  <si>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</si>
  <si>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</si>
  <si>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</si>
  <si>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</si>
  <si>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</si>
  <si>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</si>
  <si>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</si>
  <si>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</si>
  <si>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</si>
  <si>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</si>
  <si>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</si>
  <si>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</si>
  <si>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</si>
  <si>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</si>
  <si>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</si>
  <si>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</si>
  <si>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</si>
  <si>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</si>
  <si>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</si>
  <si>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</si>
  <si>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</si>
  <si>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</si>
  <si>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</si>
  <si>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</si>
  <si>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</si>
  <si>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</si>
  <si>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</si>
  <si>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</si>
  <si>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</si>
  <si>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</si>
  <si>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</si>
  <si>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</si>
  <si>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</si>
  <si>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</si>
  <si>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</si>
  <si>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</si>
  <si>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</si>
  <si>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</si>
  <si>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</si>
  <si>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</si>
  <si>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</si>
  <si>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</si>
  <si>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</si>
  <si>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</si>
  <si>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</si>
  <si>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</si>
  <si>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</si>
  <si>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</si>
  <si>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</si>
  <si>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</si>
  <si>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</si>
  <si>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</si>
  <si>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</si>
  <si>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</si>
  <si>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</si>
  <si>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</si>
  <si>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</si>
  <si>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</si>
  <si>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</si>
  <si>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</si>
  <si>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</si>
  <si>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</si>
  <si>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</si>
  <si>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</si>
  <si>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</si>
  <si>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</si>
  <si>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</si>
  <si>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</si>
  <si>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</si>
  <si>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</si>
  <si>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</si>
  <si>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</si>
  <si>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</si>
  <si>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</si>
  <si>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</si>
  <si>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</si>
  <si>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</si>
  <si>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</si>
  <si>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</si>
  <si>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</si>
  <si>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</si>
  <si>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</si>
  <si>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</si>
  <si>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</si>
  <si>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</si>
  <si>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</si>
  <si>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</si>
  <si>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</si>
  <si>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</si>
  <si>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</si>
  <si>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</si>
  <si>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</si>
  <si>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</si>
  <si>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</si>
  <si>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</si>
  <si>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</si>
  <si>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</si>
  <si>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</si>
  <si>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</si>
  <si>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</si>
  <si>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</si>
  <si>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</si>
  <si>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</si>
  <si>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</si>
  <si>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</si>
  <si>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</si>
  <si>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</si>
  <si>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</si>
  <si>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</si>
  <si>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</si>
  <si>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</si>
  <si>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</si>
  <si>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</si>
  <si>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</si>
  <si>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</si>
  <si>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</si>
  <si>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</si>
  <si>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</si>
  <si>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</si>
  <si>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</si>
  <si>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</si>
  <si>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</si>
  <si>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</si>
  <si>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</si>
  <si>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</si>
  <si>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</si>
  <si>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</si>
  <si>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</si>
  <si>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</si>
  <si>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</si>
  <si>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</si>
  <si>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</si>
  <si>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</si>
  <si>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</si>
  <si>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</si>
  <si>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</si>
  <si>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</si>
  <si>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</si>
  <si>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</si>
  <si>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</si>
  <si>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</si>
  <si>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</si>
  <si>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</si>
  <si>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</si>
  <si>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</si>
  <si>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</si>
  <si>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</si>
  <si>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</si>
  <si>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</si>
  <si>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</si>
  <si>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</si>
  <si>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</si>
  <si>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</si>
  <si>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</si>
  <si>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</si>
  <si>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</si>
  <si>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</si>
  <si>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</si>
  <si>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</si>
  <si>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</si>
  <si>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</si>
  <si>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</si>
  <si>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</si>
  <si>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</si>
  <si>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</si>
  <si>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</si>
  <si>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</si>
  <si>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</si>
  <si>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</si>
  <si>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</si>
  <si>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</si>
  <si>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</si>
  <si>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</si>
  <si>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</si>
  <si>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</si>
  <si>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</si>
  <si>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</si>
  <si>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</si>
  <si>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</si>
  <si>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</si>
  <si>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</si>
  <si>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</si>
  <si>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</si>
  <si>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</si>
  <si>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</si>
  <si>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</si>
  <si>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</si>
  <si>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</si>
  <si>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</si>
  <si>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</si>
  <si>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</si>
  <si>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</si>
  <si>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</si>
  <si>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</si>
  <si>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</si>
  <si>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</si>
  <si>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</si>
  <si>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</si>
  <si>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</si>
  <si>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</si>
  <si>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</si>
  <si>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</si>
  <si>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</si>
  <si>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</si>
  <si>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</si>
  <si>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</si>
  <si>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</si>
  <si>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</si>
  <si>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</si>
  <si>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</si>
  <si>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</si>
  <si>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</si>
  <si>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</si>
  <si>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</si>
  <si>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</si>
  <si>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</si>
  <si>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</si>
  <si>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</si>
  <si>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</si>
  <si>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</si>
  <si>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</si>
  <si>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</si>
  <si>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</si>
  <si>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</si>
  <si>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</si>
  <si>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</si>
  <si>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</si>
  <si>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</si>
  <si>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</si>
  <si>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</si>
  <si>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</si>
  <si>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</si>
  <si>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</si>
  <si>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</si>
  <si>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</si>
  <si>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</si>
  <si>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</si>
  <si>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</si>
  <si>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</si>
  <si>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</si>
  <si>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</si>
  <si>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</si>
  <si>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</si>
  <si>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</si>
  <si>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</si>
  <si>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</si>
  <si>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</si>
  <si>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</si>
  <si>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</si>
  <si>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</si>
  <si>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</si>
  <si>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</si>
  <si>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</si>
  <si>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</si>
  <si>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</si>
  <si>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</si>
  <si>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</si>
  <si>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</si>
  <si>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</si>
  <si>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</si>
  <si>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</si>
  <si>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</si>
  <si>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</si>
  <si>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</si>
  <si>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</si>
  <si>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</si>
  <si>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</si>
  <si>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</si>
  <si>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</si>
  <si>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</si>
  <si>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</si>
  <si>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</si>
  <si>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</si>
  <si>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</si>
  <si>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</si>
  <si>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</si>
  <si>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</si>
  <si>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</si>
  <si>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</si>
  <si>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</si>
  <si>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</si>
  <si>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</si>
  <si>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</si>
  <si>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</si>
  <si>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</si>
  <si>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</si>
  <si>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</si>
  <si>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</si>
  <si>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</si>
  <si>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</si>
  <si>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</si>
  <si>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</si>
  <si>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</si>
  <si>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</si>
  <si>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</si>
  <si>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</si>
  <si>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</si>
  <si>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</si>
  <si>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</si>
  <si>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</si>
  <si>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</si>
  <si>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</si>
  <si>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</si>
  <si>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</si>
  <si>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</si>
  <si>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</si>
  <si>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</si>
  <si>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</si>
  <si>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</si>
  <si>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</si>
  <si>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</si>
  <si>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</si>
  <si>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</si>
  <si>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</si>
  <si>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</si>
  <si>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</si>
  <si>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</si>
  <si>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</si>
  <si>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</si>
  <si>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</si>
  <si>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</si>
  <si>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</si>
  <si>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</si>
  <si>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</si>
  <si>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</si>
  <si>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</si>
  <si>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</si>
  <si>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</si>
  <si>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</si>
  <si>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</si>
  <si>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</si>
  <si>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</si>
  <si>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</si>
  <si>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</si>
  <si>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</si>
  <si>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</si>
  <si>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</si>
  <si>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</si>
  <si>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</si>
  <si>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</si>
  <si>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</si>
  <si>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</si>
  <si>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</si>
  <si>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</si>
  <si>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</si>
  <si>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</si>
  <si>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</si>
  <si>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</si>
  <si>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</si>
  <si>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</si>
  <si>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</si>
  <si>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</si>
  <si>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</si>
  <si>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</si>
  <si>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</si>
  <si>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</si>
  <si>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</si>
  <si>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</si>
  <si>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</si>
  <si>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</si>
  <si>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</si>
  <si>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</si>
  <si>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</si>
  <si>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</si>
  <si>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</si>
  <si>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</si>
  <si>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</si>
  <si>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</si>
  <si>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</si>
  <si>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</si>
  <si>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</si>
  <si>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</si>
  <si>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</si>
  <si>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</si>
  <si>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</si>
  <si>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</si>
  <si>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</si>
  <si>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</si>
  <si>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</si>
  <si>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</si>
  <si>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</si>
  <si>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</si>
  <si>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</si>
  <si>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</si>
  <si>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</si>
  <si>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</si>
  <si>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</si>
  <si>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</si>
  <si>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</si>
  <si>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</si>
  <si>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</si>
  <si>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</si>
  <si>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</si>
  <si>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</si>
  <si>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</si>
  <si>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</si>
  <si>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</si>
  <si>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</si>
  <si>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</si>
  <si>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</si>
  <si>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</si>
  <si>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</si>
  <si>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</si>
  <si>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</si>
  <si>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</si>
  <si>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</si>
  <si>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</si>
  <si>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</si>
  <si>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</si>
  <si>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</si>
  <si>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</si>
  <si>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</si>
  <si>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</si>
  <si>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</si>
  <si>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</si>
  <si>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</si>
  <si>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</si>
  <si>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</si>
  <si>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</si>
  <si>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</si>
  <si>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</si>
  <si>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</si>
  <si>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</si>
  <si>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</si>
  <si>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</si>
  <si>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</si>
  <si>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</si>
  <si>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</si>
  <si>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</si>
  <si>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</si>
  <si>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</si>
  <si>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</si>
  <si>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</si>
  <si>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</si>
  <si>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</si>
  <si>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</si>
  <si>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</si>
  <si>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</si>
  <si>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</si>
  <si>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</si>
  <si>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</si>
  <si>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</si>
  <si>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</si>
  <si>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</si>
  <si>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</si>
  <si>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</si>
  <si>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</si>
  <si>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</si>
  <si>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</si>
  <si>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</si>
  <si>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</si>
  <si>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</si>
  <si>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</si>
  <si>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</si>
  <si>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</si>
  <si>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</si>
  <si>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</si>
  <si>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</si>
  <si>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</si>
  <si>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</si>
  <si>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</si>
  <si>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</si>
  <si>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</si>
  <si>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</si>
  <si>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</si>
  <si>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</si>
  <si>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</si>
  <si>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</si>
  <si>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</si>
  <si>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</si>
  <si>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</si>
  <si>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</si>
  <si>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</si>
  <si>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</si>
  <si>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</si>
  <si>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</si>
  <si>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</si>
  <si>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</si>
  <si>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</si>
  <si>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</si>
  <si>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</si>
  <si>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</si>
  <si>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</si>
  <si>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</si>
  <si>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</si>
  <si>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</si>
  <si>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</si>
  <si>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</si>
  <si>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</si>
  <si>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</si>
  <si>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</si>
  <si>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</si>
  <si>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</si>
  <si>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</si>
  <si>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</si>
  <si>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</si>
  <si>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</si>
  <si>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</si>
  <si>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</si>
  <si>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</si>
  <si>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</si>
  <si>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</si>
  <si>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</si>
  <si>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</si>
  <si>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</si>
  <si>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</si>
  <si>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</si>
  <si>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</si>
  <si>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</si>
  <si>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</si>
  <si>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</si>
  <si>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</si>
  <si>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</si>
  <si>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</si>
  <si>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</si>
  <si>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</si>
  <si>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</si>
  <si>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</si>
  <si>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</si>
  <si>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</si>
  <si>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</si>
  <si>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</si>
  <si>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</si>
  <si>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</si>
  <si>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</si>
  <si>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</si>
  <si>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</si>
  <si>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</si>
  <si>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</si>
  <si>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</si>
  <si>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</si>
  <si>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</si>
  <si>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</si>
  <si>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</si>
  <si>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</si>
  <si>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</si>
  <si>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</si>
  <si>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</si>
  <si>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</si>
  <si>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</si>
  <si>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</si>
  <si>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</si>
  <si>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</si>
  <si>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</si>
  <si>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</si>
  <si>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</si>
  <si>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</si>
  <si>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</si>
  <si>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</si>
  <si>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</si>
  <si>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</si>
  <si>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</si>
  <si>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</si>
  <si>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</si>
  <si>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</si>
  <si>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</si>
  <si>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</si>
  <si>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</si>
  <si>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</si>
  <si>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</si>
  <si>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</si>
  <si>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</si>
  <si>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</si>
  <si>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</si>
  <si>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</si>
  <si>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</si>
  <si>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</si>
  <si>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</si>
  <si>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</si>
  <si>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</si>
  <si>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</si>
  <si>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</si>
  <si>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</si>
  <si>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</si>
  <si>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</si>
  <si>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</si>
  <si>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</si>
  <si>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</si>
  <si>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</si>
  <si>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</si>
  <si>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</si>
  <si>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</si>
  <si>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</si>
  <si>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</si>
  <si>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</si>
  <si>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</si>
  <si>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</si>
  <si>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</si>
  <si>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</si>
  <si>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</si>
  <si>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</si>
  <si>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</si>
  <si>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</si>
  <si>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</si>
  <si>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</si>
  <si>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</si>
  <si>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</si>
  <si>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</si>
  <si>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</si>
  <si>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</si>
  <si>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</si>
  <si>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</si>
  <si>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</si>
  <si>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</si>
  <si>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</si>
  <si>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</si>
  <si>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</si>
  <si>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</si>
  <si>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</si>
  <si>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</si>
  <si>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</si>
  <si>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</si>
  <si>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</si>
  <si>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</si>
  <si>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</si>
  <si>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</si>
  <si>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</si>
  <si>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</si>
  <si>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</si>
  <si>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</si>
  <si>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</si>
  <si>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</si>
  <si>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</si>
  <si>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</si>
  <si>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</si>
  <si>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</si>
  <si>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</si>
  <si>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</si>
  <si>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</si>
  <si>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</si>
  <si>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</si>
  <si>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</si>
  <si>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</si>
  <si>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</si>
  <si>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</si>
  <si>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</si>
  <si>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</si>
  <si>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</si>
  <si>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</si>
  <si>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</si>
  <si>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</si>
  <si>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</si>
  <si>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</si>
  <si>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</si>
  <si>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</si>
  <si>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</si>
  <si>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</si>
  <si>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</si>
  <si>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</si>
  <si>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</si>
  <si>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</si>
  <si>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</si>
  <si>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</si>
  <si>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</si>
  <si>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</si>
  <si>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</si>
  <si>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</si>
  <si>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</si>
  <si>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</si>
  <si>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</si>
  <si>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</si>
  <si>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</si>
  <si>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</si>
  <si>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</si>
  <si>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</si>
  <si>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</si>
  <si>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</si>
  <si>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</si>
  <si>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</si>
  <si>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</si>
  <si>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</si>
  <si>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</si>
  <si>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</si>
  <si>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</si>
  <si>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</si>
  <si>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</si>
  <si>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</si>
  <si>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</si>
  <si>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</si>
  <si>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</si>
  <si>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</si>
  <si>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</si>
  <si>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</si>
  <si>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</si>
  <si>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</si>
  <si>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</si>
  <si>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</si>
  <si>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</si>
  <si>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</si>
  <si>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</si>
  <si>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</si>
  <si>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</si>
  <si>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</si>
  <si>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</si>
  <si>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</si>
  <si>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</si>
  <si>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</si>
  <si>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</si>
  <si>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</si>
  <si>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</si>
  <si>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</si>
  <si>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</si>
  <si>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</si>
  <si>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</si>
  <si>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</si>
  <si>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</si>
  <si>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</si>
  <si>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</si>
  <si>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</si>
  <si>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</si>
  <si>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</si>
  <si>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</si>
  <si>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</si>
  <si>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</si>
  <si>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</si>
  <si>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</si>
  <si>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</si>
  <si>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</si>
  <si>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</si>
  <si>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</si>
  <si>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</si>
  <si>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</si>
  <si>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</si>
  <si>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</si>
  <si>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</si>
  <si>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</si>
  <si>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</si>
  <si>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</si>
  <si>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</si>
  <si>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</si>
  <si>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</si>
  <si>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</si>
  <si>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</si>
  <si>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</si>
  <si>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</si>
  <si>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</si>
  <si>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</si>
  <si>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</si>
  <si>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</si>
  <si>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</si>
  <si>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</si>
  <si>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</si>
  <si>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</si>
  <si>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</si>
  <si>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</si>
  <si>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</si>
  <si>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</si>
  <si>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</si>
  <si>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</si>
  <si>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</si>
  <si>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</si>
  <si>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</si>
  <si>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</si>
  <si>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</si>
  <si>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</si>
  <si>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</si>
  <si>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</si>
  <si>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</si>
  <si>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</si>
  <si>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</si>
  <si>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</si>
  <si>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</si>
  <si>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</si>
  <si>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</si>
  <si>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</si>
  <si>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</si>
  <si>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</si>
  <si>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</si>
  <si>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</si>
  <si>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</si>
  <si>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</si>
  <si>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</si>
  <si>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</si>
  <si>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</si>
  <si>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</si>
  <si>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</si>
  <si>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</si>
  <si>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</si>
  <si>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</si>
  <si>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</si>
  <si>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</si>
  <si>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</si>
  <si>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</si>
  <si>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</si>
  <si>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</si>
  <si>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</si>
  <si>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</si>
  <si>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</si>
  <si>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</si>
  <si>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</si>
  <si>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</si>
  <si>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</si>
  <si>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</si>
  <si>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</si>
  <si>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</si>
  <si>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</si>
  <si>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</si>
  <si>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</si>
  <si>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</si>
  <si>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</si>
  <si>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</si>
  <si>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</si>
  <si>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</si>
  <si>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</si>
  <si>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</si>
  <si>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</si>
  <si>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</si>
  <si>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</si>
  <si>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</si>
  <si>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</si>
  <si>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</si>
  <si>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</si>
  <si>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</si>
  <si>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</si>
  <si>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</si>
  <si>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</si>
  <si>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</si>
  <si>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</si>
  <si>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</si>
  <si>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</si>
  <si>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</si>
  <si>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</si>
  <si>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</si>
  <si>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</si>
  <si>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</si>
  <si>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</si>
  <si>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</si>
  <si>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</si>
  <si>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</si>
  <si>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</si>
  <si>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</si>
  <si>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</si>
  <si>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</si>
  <si>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</si>
  <si>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</si>
  <si>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</si>
  <si>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</si>
  <si>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</si>
  <si>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</si>
  <si>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</si>
  <si>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</si>
  <si>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</si>
  <si>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</si>
  <si>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</si>
  <si>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</si>
  <si>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</si>
  <si>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</si>
  <si>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</si>
  <si>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</si>
  <si>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</si>
  <si>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</si>
  <si>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</si>
  <si>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</si>
  <si>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</si>
  <si>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</si>
  <si>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</si>
  <si>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</si>
  <si>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</si>
  <si>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</si>
  <si>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</si>
  <si>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</si>
  <si>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</si>
  <si>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</si>
  <si>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</si>
  <si>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</si>
  <si>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</si>
  <si>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</si>
  <si>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</si>
  <si>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</si>
  <si>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</si>
  <si>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</si>
  <si>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</si>
  <si>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</si>
  <si>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</si>
  <si>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</si>
  <si>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</si>
  <si>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</si>
  <si>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</si>
  <si>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</si>
  <si>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</si>
  <si>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</si>
  <si>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</si>
  <si>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</si>
  <si>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</si>
  <si>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</si>
  <si>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</si>
  <si>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</si>
  <si>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</si>
  <si>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</si>
  <si>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</si>
  <si>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</si>
  <si>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</si>
  <si>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</si>
  <si>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</si>
  <si>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</si>
  <si>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</si>
  <si>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</si>
  <si>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</si>
  <si>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</si>
  <si>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</si>
  <si>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</si>
  <si>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</si>
  <si>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</si>
  <si>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</si>
  <si>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</si>
  <si>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</si>
  <si>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</si>
  <si>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</si>
  <si>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</si>
  <si>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</si>
  <si>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</si>
  <si>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</si>
  <si>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</si>
  <si>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</si>
  <si>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</si>
  <si>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</si>
  <si>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</si>
  <si>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</si>
  <si>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</si>
  <si>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</si>
  <si>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</si>
  <si>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</si>
  <si>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</si>
  <si>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</si>
  <si>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</si>
  <si>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</si>
  <si>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</si>
  <si>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</si>
  <si>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</si>
  <si>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</si>
  <si>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</si>
  <si>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</si>
  <si>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</si>
  <si>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</si>
  <si>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</si>
  <si>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</si>
  <si>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</si>
  <si>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</si>
  <si>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</si>
  <si>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</si>
  <si>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</si>
  <si>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</si>
  <si>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</si>
  <si>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</si>
  <si>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</si>
  <si>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</si>
  <si>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</si>
  <si>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</si>
  <si>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</si>
  <si>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</si>
  <si>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</si>
  <si>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</si>
  <si>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</si>
  <si>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</si>
  <si>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</si>
  <si>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</si>
  <si>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</si>
  <si>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</si>
  <si>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</si>
  <si>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</si>
  <si>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</si>
  <si>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</si>
  <si>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</si>
  <si>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</si>
  <si>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</si>
  <si>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</si>
  <si>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</si>
  <si>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</si>
  <si>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</si>
  <si>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</si>
  <si>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</si>
  <si>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</si>
  <si>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</si>
  <si>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</si>
  <si>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</si>
  <si>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</si>
  <si>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</si>
  <si>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</si>
  <si>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</si>
  <si>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</si>
  <si>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</si>
  <si>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</si>
  <si>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</si>
  <si>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</si>
  <si>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</si>
  <si>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</si>
  <si>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</si>
  <si>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</si>
  <si>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</si>
  <si>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</si>
  <si>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</si>
  <si>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</si>
  <si>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</si>
  <si>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</si>
  <si>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</si>
  <si>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</si>
  <si>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</si>
  <si>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</si>
  <si>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</si>
  <si>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</si>
  <si>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</si>
  <si>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</si>
  <si>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</si>
  <si>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</si>
  <si>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</si>
  <si>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</si>
  <si>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</si>
  <si>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</si>
  <si>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</si>
  <si>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</si>
  <si>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</si>
  <si>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</si>
  <si>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</si>
  <si>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</si>
  <si>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</si>
  <si>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</si>
  <si>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</si>
  <si>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</si>
  <si>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</si>
  <si>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</si>
  <si>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</si>
  <si>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</si>
  <si>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</si>
  <si>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</si>
  <si>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</si>
  <si>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</si>
  <si>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</si>
  <si>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</si>
  <si>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</si>
  <si>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</si>
  <si>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</si>
  <si>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</si>
  <si>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</si>
  <si>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</si>
  <si>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</si>
  <si>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</si>
  <si>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</si>
  <si>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</si>
  <si>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</si>
  <si>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</si>
  <si>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</si>
  <si>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</si>
  <si>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</si>
  <si>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</si>
  <si>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</si>
  <si>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</si>
  <si>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</si>
  <si>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</si>
  <si>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</si>
  <si>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</si>
  <si>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</si>
  <si>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</si>
  <si>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</si>
  <si>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</si>
  <si>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</si>
  <si>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</si>
  <si>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</si>
  <si>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</si>
  <si>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</si>
  <si>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</si>
  <si>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</si>
  <si>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</si>
  <si>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</si>
  <si>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</si>
  <si>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</si>
  <si>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</si>
  <si>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</si>
  <si>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</si>
  <si>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</si>
  <si>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</si>
  <si>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</si>
  <si>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</si>
  <si>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</si>
  <si>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</si>
  <si>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</si>
  <si>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</si>
  <si>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</si>
  <si>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</si>
  <si>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</si>
  <si>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</si>
  <si>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</si>
  <si>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</si>
  <si>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</si>
  <si>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</si>
  <si>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</si>
  <si>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</si>
  <si>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</si>
  <si>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</si>
  <si>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</si>
  <si>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</si>
  <si>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</si>
  <si>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</si>
  <si>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</si>
  <si>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</si>
  <si>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</si>
  <si>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</si>
  <si>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</si>
  <si>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</si>
  <si>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</si>
  <si>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</si>
  <si>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</si>
  <si>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</si>
  <si>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</si>
  <si>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</si>
  <si>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</si>
  <si>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</si>
  <si>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</si>
  <si>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</si>
  <si>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</si>
  <si>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</si>
  <si>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</si>
  <si>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</si>
  <si>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</si>
  <si>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</si>
  <si>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</si>
  <si>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</si>
  <si>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</si>
  <si>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</si>
  <si>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</si>
  <si>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</si>
  <si>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</si>
  <si>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</si>
  <si>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</si>
  <si>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</si>
  <si>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</si>
  <si>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</si>
  <si>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</si>
  <si>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</si>
  <si>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</si>
  <si>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</si>
  <si>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</si>
  <si>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</si>
  <si>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</si>
  <si>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</si>
  <si>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</si>
  <si>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</si>
  <si>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</si>
  <si>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</si>
  <si>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</si>
  <si>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</si>
  <si>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</si>
  <si>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</si>
  <si>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</si>
  <si>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</si>
  <si>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</si>
  <si>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</si>
  <si>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</si>
  <si>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</si>
  <si>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</si>
  <si>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</si>
  <si>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</si>
  <si>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</si>
  <si>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</si>
  <si>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</si>
  <si>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</si>
  <si>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</si>
  <si>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</si>
  <si>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</si>
  <si>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</si>
  <si>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</si>
  <si>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</si>
  <si>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</si>
  <si>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</si>
  <si>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</si>
  <si>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</si>
  <si>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</si>
  <si>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</si>
  <si>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</si>
  <si>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</si>
  <si>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</si>
  <si>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</si>
  <si>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</si>
  <si>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</si>
  <si>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</si>
  <si>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</si>
  <si>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</si>
  <si>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</si>
  <si>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</si>
  <si>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</si>
  <si>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</si>
  <si>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</si>
  <si>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</si>
  <si>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</si>
  <si>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</si>
  <si>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</si>
  <si>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</si>
  <si>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</si>
  <si>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</si>
  <si>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</si>
  <si>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</si>
  <si>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</si>
  <si>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</si>
  <si>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</si>
  <si>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</si>
  <si>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</si>
  <si>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</si>
  <si>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</si>
  <si>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</si>
  <si>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</si>
  <si>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</si>
  <si>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</si>
  <si>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</si>
  <si>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</si>
  <si>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</si>
  <si>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</si>
  <si>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</si>
  <si>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</si>
  <si>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</si>
  <si>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</si>
  <si>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</si>
  <si>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</si>
  <si>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</si>
  <si>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</si>
  <si>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</si>
  <si>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</si>
  <si>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</si>
  <si>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</si>
  <si>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</si>
  <si>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</si>
  <si>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</si>
  <si>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</si>
  <si>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</si>
  <si>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</si>
  <si>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</si>
  <si>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</si>
  <si>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</si>
  <si>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</si>
  <si>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</si>
  <si>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</si>
  <si>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</si>
  <si>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</si>
  <si>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</si>
  <si>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</si>
  <si>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</si>
  <si>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</si>
  <si>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</si>
  <si>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</si>
  <si>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</si>
  <si>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</si>
  <si>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</si>
  <si>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</si>
  <si>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</si>
  <si>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</si>
  <si>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</si>
  <si>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</si>
  <si>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</si>
  <si>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</si>
  <si>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</si>
  <si>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</si>
  <si>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</si>
  <si>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</si>
  <si>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</si>
  <si>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</si>
  <si>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</si>
  <si>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</si>
  <si>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</si>
  <si>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</si>
  <si>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</si>
  <si>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</si>
  <si>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</si>
  <si>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</si>
  <si>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</si>
  <si>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</si>
  <si>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</si>
  <si>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</si>
  <si>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</si>
  <si>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</si>
  <si>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</si>
  <si>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</si>
  <si>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</si>
  <si>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</si>
  <si>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</si>
  <si>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</si>
  <si>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</si>
  <si>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</si>
  <si>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</si>
  <si>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</si>
  <si>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</si>
  <si>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</si>
  <si>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</si>
  <si>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</si>
  <si>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</si>
  <si>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</si>
  <si>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</si>
  <si>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</si>
  <si>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</si>
  <si>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</si>
  <si>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</si>
  <si>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</si>
  <si>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</si>
  <si>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</si>
  <si>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</si>
  <si>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</si>
  <si>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</si>
  <si>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</si>
  <si>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</si>
  <si>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</si>
  <si>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</si>
  <si>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</si>
  <si>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</si>
  <si>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</si>
  <si>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</si>
  <si>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</si>
  <si>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</si>
  <si>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</si>
  <si>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</si>
  <si>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</si>
  <si>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</si>
  <si>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</si>
  <si>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</si>
  <si>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</si>
  <si>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</si>
  <si>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</si>
  <si>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</si>
  <si>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</si>
  <si>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</si>
  <si>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</si>
  <si>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</si>
  <si>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</si>
  <si>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</si>
  <si>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</si>
  <si>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</si>
  <si>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</si>
  <si>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</si>
  <si>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</si>
  <si>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</si>
  <si>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</si>
  <si>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</si>
  <si>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</si>
  <si>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</si>
  <si>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</si>
  <si>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</si>
  <si>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</si>
  <si>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</si>
  <si>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</si>
  <si>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</si>
  <si>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</si>
  <si>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</si>
  <si>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</si>
  <si>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</si>
  <si>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</si>
  <si>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</si>
  <si>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</si>
  <si>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</si>
  <si>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</si>
  <si>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</si>
  <si>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</si>
  <si>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</si>
  <si>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</si>
  <si>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</si>
  <si>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</si>
  <si>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</si>
  <si>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</si>
  <si>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</si>
  <si>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</si>
  <si>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</si>
  <si>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</si>
  <si>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</si>
  <si>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</si>
  <si>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</si>
  <si>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</si>
  <si>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</si>
  <si>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</si>
  <si>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</si>
  <si>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</si>
  <si>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</si>
  <si>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</si>
  <si>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</si>
  <si>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</si>
  <si>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</si>
  <si>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</si>
  <si>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</si>
  <si>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</si>
  <si>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</si>
  <si>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</si>
  <si>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</si>
  <si>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</si>
  <si>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</si>
  <si>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</si>
  <si>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</si>
  <si>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</si>
  <si>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</si>
  <si>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</si>
  <si>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</si>
  <si>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</si>
  <si>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</si>
  <si>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</si>
  <si>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</si>
  <si>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</si>
  <si>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</si>
  <si>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</si>
  <si>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</si>
  <si>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</si>
  <si>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</si>
  <si>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</si>
  <si>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</si>
  <si>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</si>
  <si>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</si>
  <si>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</si>
  <si>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</si>
  <si>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</si>
  <si>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</si>
  <si>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</si>
  <si>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</si>
  <si>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</si>
  <si>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</si>
  <si>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</si>
  <si>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</si>
  <si>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</si>
  <si>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</si>
  <si>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</si>
  <si>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</si>
  <si>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</si>
  <si>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</si>
  <si>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</si>
  <si>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</si>
  <si>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</si>
  <si>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</si>
  <si>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</si>
  <si>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</si>
  <si>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</si>
  <si>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</si>
  <si>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</si>
  <si>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</si>
  <si>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</si>
  <si>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</si>
  <si>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</si>
  <si>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</si>
  <si>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</si>
  <si>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</si>
  <si>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</si>
  <si>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</si>
  <si>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</si>
  <si>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</si>
  <si>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</si>
  <si>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</si>
  <si>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</si>
  <si>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</si>
  <si>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</si>
  <si>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</si>
  <si>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</si>
  <si>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</si>
  <si>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</si>
  <si>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</si>
  <si>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</si>
  <si>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</si>
  <si>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</si>
  <si>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</si>
  <si>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</si>
  <si>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</si>
  <si>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</si>
  <si>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</si>
  <si>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</si>
  <si>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</si>
  <si>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</si>
  <si>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</si>
  <si>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</si>
  <si>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</si>
  <si>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</si>
  <si>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</si>
  <si>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</si>
  <si>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</si>
  <si>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</si>
  <si>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</si>
  <si>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</si>
  <si>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</si>
  <si>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</si>
  <si>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</si>
  <si>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</si>
  <si>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</si>
  <si>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</si>
  <si>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</si>
  <si>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</si>
  <si>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</si>
  <si>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</si>
  <si>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</si>
  <si>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</si>
  <si>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</si>
  <si>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</si>
  <si>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</si>
  <si>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</si>
  <si>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</si>
  <si>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</si>
  <si>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</si>
  <si>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</si>
  <si>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</si>
  <si>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</si>
  <si>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</si>
  <si>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</si>
  <si>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</si>
  <si>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</si>
  <si>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</si>
  <si>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</si>
  <si>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</si>
  <si>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</si>
  <si>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</si>
  <si>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</si>
  <si>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</si>
  <si>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</si>
  <si>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</si>
  <si>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</si>
  <si>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</si>
  <si>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</si>
  <si>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</si>
  <si>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</si>
  <si>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</si>
  <si>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</si>
  <si>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</si>
  <si>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</si>
  <si>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</si>
  <si>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</si>
  <si>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</si>
  <si>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</si>
  <si>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</si>
  <si>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</si>
  <si>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</si>
  <si>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</si>
  <si>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</si>
  <si>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</si>
  <si>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</si>
  <si>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</si>
  <si>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</si>
  <si>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</si>
  <si>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</si>
  <si>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</si>
  <si>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</si>
  <si>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</si>
  <si>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</si>
  <si>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</si>
  <si>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</si>
  <si>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</si>
  <si>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</si>
  <si>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</si>
  <si>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</si>
  <si>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</si>
  <si>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</si>
  <si>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</si>
  <si>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</si>
  <si>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</si>
  <si>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</si>
  <si>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</si>
  <si>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</si>
  <si>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</si>
  <si>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</si>
  <si>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</si>
  <si>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</si>
  <si>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</si>
  <si>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</si>
  <si>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</si>
  <si>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</si>
  <si>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</si>
  <si>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</si>
  <si>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</si>
  <si>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</si>
  <si>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</si>
  <si>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</si>
  <si>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</si>
  <si>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</si>
  <si>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</si>
  <si>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</si>
  <si>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</si>
  <si>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</si>
  <si>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</si>
  <si>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</si>
  <si>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</si>
  <si>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</si>
  <si>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</si>
  <si>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</si>
  <si>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</si>
  <si>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</si>
  <si>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</si>
  <si>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</si>
  <si>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</si>
  <si>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</si>
  <si>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</si>
  <si>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</si>
  <si>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</si>
  <si>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</si>
  <si>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</si>
  <si>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</si>
  <si>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</si>
  <si>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</si>
  <si>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</si>
  <si>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</si>
  <si>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</si>
  <si>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</si>
  <si>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</si>
  <si>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</si>
  <si>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</si>
  <si>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</si>
  <si>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</si>
  <si>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</si>
  <si>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</si>
  <si>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</si>
  <si>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</si>
  <si>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</si>
  <si>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</si>
  <si>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</si>
  <si>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</si>
  <si>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</si>
  <si>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</si>
  <si>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</si>
  <si>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</si>
  <si>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</si>
  <si>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</si>
  <si>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</si>
  <si>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</si>
  <si>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</si>
  <si>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</si>
  <si>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</si>
  <si>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</si>
  <si>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</si>
  <si>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</si>
  <si>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</si>
  <si>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</si>
  <si>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</si>
  <si>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</si>
  <si>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</si>
  <si>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</si>
  <si>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</si>
  <si>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</si>
  <si>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</si>
  <si>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</si>
  <si>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</si>
  <si>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</si>
  <si>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</si>
  <si>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</si>
  <si>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</si>
  <si>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</si>
  <si>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</si>
  <si>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</si>
  <si>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</si>
  <si>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</si>
  <si>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</si>
  <si>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</si>
  <si>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</si>
  <si>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</si>
  <si>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</si>
  <si>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</si>
  <si>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</si>
  <si>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</si>
  <si>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</si>
  <si>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</si>
  <si>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</si>
  <si>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</si>
  <si>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</si>
  <si>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</si>
  <si>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</si>
  <si>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</si>
  <si>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</si>
  <si>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</si>
  <si>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</si>
  <si>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</si>
  <si>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</si>
  <si>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</si>
  <si>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</si>
  <si>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</si>
  <si>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</si>
  <si>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</si>
  <si>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</si>
  <si>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</si>
  <si>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</si>
  <si>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</si>
  <si>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</si>
  <si>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</si>
  <si>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</si>
  <si>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</si>
  <si>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</si>
  <si>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</si>
  <si>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</si>
  <si>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</si>
  <si>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</si>
  <si>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</si>
  <si>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</si>
  <si>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</si>
  <si>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</si>
  <si>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</si>
  <si>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</si>
  <si>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</si>
  <si>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</si>
  <si>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</si>
  <si>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</si>
  <si>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</si>
  <si>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</si>
  <si>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</si>
  <si>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</si>
  <si>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</si>
  <si>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</si>
  <si>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</si>
  <si>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</si>
  <si>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</si>
  <si>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</si>
  <si>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</si>
  <si>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</si>
  <si>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</si>
  <si>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</si>
  <si>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</si>
  <si>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</si>
  <si>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</si>
  <si>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</si>
  <si>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</si>
  <si>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</si>
  <si>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</si>
  <si>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</si>
  <si>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</si>
  <si>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</si>
  <si>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</si>
  <si>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</si>
  <si>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</si>
  <si>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</si>
  <si>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</si>
  <si>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</si>
  <si>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</si>
  <si>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</si>
  <si>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</si>
  <si>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</si>
  <si>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</si>
  <si>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</si>
  <si>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</si>
  <si>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</si>
  <si>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</si>
  <si>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</si>
  <si>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</si>
  <si>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</si>
  <si>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</si>
  <si>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</si>
  <si>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</si>
  <si>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</si>
  <si>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</si>
  <si>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</si>
  <si>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</si>
  <si>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</si>
  <si>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</si>
  <si>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</si>
  <si>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</si>
  <si>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</si>
  <si>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</si>
  <si>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</si>
  <si>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</si>
  <si>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</si>
  <si>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</si>
  <si>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</si>
  <si>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</si>
  <si>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</si>
  <si>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</si>
  <si>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</si>
  <si>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</si>
  <si>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</si>
  <si>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</si>
  <si>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</si>
  <si>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</si>
  <si>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</si>
  <si>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</si>
  <si>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</si>
  <si>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</si>
  <si>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</si>
  <si>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</si>
  <si>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</si>
  <si>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</si>
  <si>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</si>
  <si>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</si>
  <si>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</si>
  <si>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</si>
  <si>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</si>
  <si>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</si>
  <si>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</si>
  <si>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</si>
  <si>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</si>
  <si>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</si>
  <si>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</si>
  <si>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</si>
  <si>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</si>
  <si>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</si>
  <si>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</si>
  <si>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</si>
  <si>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</si>
  <si>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</si>
  <si>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</si>
  <si>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</si>
  <si>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</si>
  <si>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</si>
  <si>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</si>
  <si>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</si>
  <si>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</si>
  <si>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</si>
  <si>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</si>
  <si>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</si>
  <si>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</si>
  <si>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</si>
  <si>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</si>
  <si>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</si>
  <si>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</si>
  <si>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</si>
  <si>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</si>
  <si>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</si>
  <si>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</si>
  <si>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</si>
  <si>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</si>
  <si>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</si>
  <si>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</si>
  <si>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</si>
  <si>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</si>
  <si>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</si>
  <si>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</si>
  <si>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</si>
  <si>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</si>
  <si>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</si>
  <si>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</si>
  <si>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</si>
  <si>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</si>
  <si>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</si>
  <si>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</si>
  <si>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</si>
  <si>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</si>
  <si>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</si>
  <si>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</si>
  <si>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</si>
  <si>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</si>
  <si>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</si>
  <si>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</si>
  <si>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</si>
  <si>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</si>
  <si>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</si>
  <si>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</si>
  <si>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</si>
  <si>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</si>
  <si>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</si>
  <si>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</si>
  <si>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</si>
  <si>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</si>
  <si>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</si>
  <si>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</si>
  <si>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</si>
  <si>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</si>
  <si>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</si>
  <si>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</si>
  <si>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</si>
  <si>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</si>
  <si>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</si>
  <si>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</si>
  <si>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</si>
  <si>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</si>
  <si>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</si>
  <si>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</si>
  <si>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</si>
  <si>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</si>
  <si>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</si>
  <si>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</si>
  <si>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</si>
  <si>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</si>
  <si>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</si>
  <si>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</si>
  <si>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</si>
  <si>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</si>
  <si>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</si>
  <si>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</si>
  <si>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</si>
  <si>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</si>
  <si>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</si>
  <si>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</si>
  <si>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</si>
  <si>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</si>
  <si>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</si>
  <si>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</si>
  <si>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</si>
  <si>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</si>
  <si>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</si>
  <si>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</si>
  <si>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</si>
  <si>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</si>
  <si>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</si>
  <si>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</si>
  <si>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</si>
  <si>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</si>
  <si>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</si>
  <si>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</si>
  <si>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</si>
  <si>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</si>
  <si>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</si>
  <si>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</si>
  <si>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</si>
  <si>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</si>
  <si>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</si>
  <si>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</si>
  <si>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</si>
  <si>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</si>
  <si>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</si>
  <si>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</si>
  <si>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</si>
  <si>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</si>
  <si>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</si>
  <si>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</si>
  <si>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</si>
  <si>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</si>
  <si>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</si>
  <si>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</si>
  <si>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</si>
  <si>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</si>
  <si>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</si>
  <si>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</si>
  <si>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</si>
  <si>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</si>
  <si>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</si>
  <si>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</si>
  <si>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</si>
  <si>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</si>
  <si>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</si>
  <si>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</si>
  <si>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</si>
  <si>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</si>
  <si>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</si>
  <si>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</si>
  <si>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</si>
  <si>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</si>
  <si>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</si>
  <si>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</si>
  <si>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</si>
  <si>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</si>
  <si>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</si>
  <si>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</si>
  <si>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</si>
  <si>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</si>
  <si>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</si>
  <si>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</si>
  <si>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</si>
  <si>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</si>
  <si>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</si>
  <si>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</si>
  <si>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</si>
  <si>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</si>
  <si>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</si>
  <si>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</si>
  <si>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</si>
  <si>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</si>
  <si>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</si>
  <si>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</si>
  <si>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</si>
  <si>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</si>
  <si>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</si>
  <si>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</si>
  <si>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</si>
  <si>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</si>
  <si>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</si>
  <si>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</si>
  <si>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</si>
  <si>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</si>
  <si>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</si>
  <si>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</si>
  <si>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</si>
  <si>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</si>
  <si>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</si>
  <si>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</si>
  <si>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</si>
  <si>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</si>
  <si>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</si>
  <si>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</si>
  <si>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</si>
  <si>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</si>
  <si>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</si>
  <si>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</si>
  <si>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</si>
  <si>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</si>
  <si>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</si>
  <si>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</si>
  <si>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</si>
  <si>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</si>
  <si>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</si>
  <si>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</si>
  <si>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</si>
  <si>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</si>
  <si>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</si>
  <si>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</si>
  <si>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</si>
  <si>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</si>
  <si>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</si>
  <si>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</si>
  <si>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</si>
  <si>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</si>
  <si>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</si>
  <si>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</si>
  <si>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</si>
  <si>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</si>
  <si>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</si>
  <si>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</si>
  <si>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</si>
  <si>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</si>
  <si>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</si>
  <si>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</si>
  <si>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</si>
  <si>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</si>
  <si>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</si>
  <si>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</si>
  <si>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</si>
  <si>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</si>
  <si>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</si>
  <si>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</si>
  <si>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</si>
  <si>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</si>
  <si>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</si>
  <si>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</si>
  <si>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</si>
  <si>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</si>
  <si>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</si>
  <si>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</si>
  <si>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</si>
  <si>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</si>
  <si>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</si>
  <si>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</si>
  <si>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</si>
  <si>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</si>
  <si>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</si>
  <si>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</si>
  <si>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</si>
  <si>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</si>
  <si>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</si>
  <si>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</si>
  <si>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</si>
  <si>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</si>
  <si>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</si>
  <si>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</si>
  <si>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</si>
  <si>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</si>
  <si>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</si>
  <si>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</si>
  <si>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</si>
  <si>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</si>
  <si>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</si>
  <si>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</si>
  <si>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</si>
  <si>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</si>
  <si>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</si>
  <si>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</si>
  <si>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</si>
  <si>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</si>
  <si>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</si>
  <si>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</si>
  <si>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</si>
  <si>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</si>
  <si>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</si>
  <si>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</si>
  <si>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</si>
  <si>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</si>
  <si>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</si>
  <si>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</si>
  <si>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</si>
  <si>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</si>
  <si>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</si>
  <si>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</si>
  <si>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</si>
  <si>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</si>
  <si>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</si>
  <si>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</si>
  <si>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</si>
  <si>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</si>
  <si>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</si>
  <si>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</si>
  <si>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</si>
  <si>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</si>
  <si>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</si>
  <si>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</si>
  <si>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</si>
  <si>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</si>
  <si>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</si>
  <si>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</si>
  <si>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</si>
  <si>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</si>
  <si>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</si>
  <si>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</si>
  <si>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</si>
  <si>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</si>
  <si>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</si>
  <si>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</si>
  <si>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</si>
  <si>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</si>
  <si>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</si>
  <si>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</si>
  <si>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</si>
  <si>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</si>
  <si>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</si>
  <si>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</si>
  <si>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</si>
  <si>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</si>
  <si>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</si>
  <si>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</si>
  <si>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</si>
  <si>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</si>
  <si>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</si>
  <si>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</si>
  <si>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</si>
  <si>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</si>
  <si>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</si>
  <si>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</si>
  <si>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</si>
  <si>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</si>
  <si>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</si>
  <si>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</si>
  <si>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</si>
  <si>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</si>
  <si>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</si>
  <si>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</si>
  <si>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</si>
  <si>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</si>
  <si>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</si>
  <si>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</si>
  <si>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</si>
  <si>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</si>
  <si>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</si>
  <si>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</si>
  <si>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</si>
  <si>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</si>
  <si>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</si>
  <si>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</si>
  <si>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</si>
  <si>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</si>
  <si>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</si>
  <si>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</si>
  <si>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</si>
  <si>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</si>
  <si>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</si>
  <si>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</si>
  <si>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</si>
  <si>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</si>
  <si>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</si>
  <si>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</si>
  <si>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</si>
  <si>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</si>
  <si>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</si>
  <si>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</si>
  <si>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</si>
  <si>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</si>
  <si>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</si>
  <si>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</si>
  <si>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</si>
  <si>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</si>
  <si>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</si>
  <si>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</si>
  <si>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</si>
  <si>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</si>
  <si>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</si>
  <si>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</si>
  <si>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</si>
  <si>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</si>
  <si>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</si>
  <si>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</si>
  <si>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</si>
  <si>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</si>
  <si>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</si>
  <si>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</si>
  <si>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</si>
  <si>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</si>
  <si>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</si>
  <si>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</si>
  <si>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</si>
  <si>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</si>
  <si>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</si>
  <si>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</si>
  <si>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</si>
  <si>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</si>
  <si>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</si>
  <si>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</si>
  <si>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</si>
  <si>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</si>
  <si>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</si>
  <si>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</si>
  <si>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</si>
  <si>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</si>
  <si>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</si>
  <si>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</si>
  <si>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</si>
  <si>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</si>
  <si>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</si>
  <si>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</si>
  <si>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</si>
  <si>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</si>
  <si>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</si>
  <si>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</si>
  <si>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</si>
  <si>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</si>
  <si>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</si>
  <si>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</si>
  <si>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</si>
  <si>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</si>
  <si>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</si>
  <si>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</si>
  <si>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</si>
  <si>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</si>
  <si>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</si>
  <si>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</si>
  <si>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</si>
  <si>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</si>
  <si>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</si>
  <si>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</si>
  <si>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</si>
  <si>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</si>
  <si>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</si>
  <si>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</si>
  <si>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</si>
  <si>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</si>
  <si>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</si>
  <si>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</si>
  <si>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</si>
  <si>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</si>
  <si>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</si>
  <si>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</si>
  <si>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</si>
  <si>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</si>
  <si>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</si>
  <si>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</si>
  <si>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</si>
  <si>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</si>
  <si>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</si>
  <si>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</si>
  <si>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</si>
  <si>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</si>
  <si>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</si>
  <si>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</si>
  <si>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</si>
  <si>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</si>
  <si>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</si>
  <si>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</si>
  <si>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</si>
  <si>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</si>
  <si>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</si>
  <si>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</si>
  <si>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</si>
  <si>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</si>
  <si>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</si>
  <si>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</si>
  <si>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</si>
  <si>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</si>
  <si>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</si>
  <si>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</si>
  <si>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</si>
  <si>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</si>
  <si>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</si>
  <si>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</si>
  <si>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</si>
  <si>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</si>
  <si>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</si>
  <si>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</si>
  <si>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</si>
  <si>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</si>
  <si>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</si>
  <si>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</si>
  <si>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</si>
  <si>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</si>
  <si>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</si>
  <si>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</si>
  <si>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</si>
  <si>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</si>
  <si>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</si>
  <si>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</si>
  <si>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</si>
  <si>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</si>
  <si>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</si>
  <si>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</si>
  <si>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</si>
  <si>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</si>
  <si>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</si>
  <si>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</si>
  <si>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</si>
  <si>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</si>
  <si>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</si>
  <si>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</si>
  <si>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</si>
  <si>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</si>
  <si>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</si>
  <si>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</si>
  <si>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</si>
  <si>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</si>
  <si>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</si>
  <si>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</si>
  <si>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</si>
  <si>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</si>
  <si>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</si>
  <si>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</si>
  <si>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</si>
  <si>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</si>
  <si>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</si>
  <si>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</si>
  <si>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</si>
  <si>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</si>
  <si>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</si>
  <si>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</si>
  <si>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</si>
  <si>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</si>
  <si>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</si>
  <si>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</si>
  <si>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</si>
  <si>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</si>
  <si>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</si>
  <si>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</si>
  <si>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</si>
  <si>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</si>
  <si>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</si>
  <si>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</si>
  <si>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</si>
  <si>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</si>
  <si>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</si>
  <si>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</si>
  <si>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</si>
  <si>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</si>
  <si>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</si>
  <si>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</si>
  <si>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</si>
  <si>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</si>
  <si>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</si>
  <si>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</si>
  <si>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</si>
  <si>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</si>
  <si>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</si>
  <si>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</si>
  <si>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</si>
  <si>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</si>
  <si>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</si>
  <si>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</si>
  <si>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</si>
  <si>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</si>
  <si>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</si>
  <si>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</si>
  <si>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</si>
  <si>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</si>
  <si>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</si>
  <si>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</si>
  <si>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</si>
  <si>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</si>
  <si>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</si>
  <si>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</si>
  <si>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</si>
  <si>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</si>
  <si>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</si>
  <si>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</si>
  <si>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</si>
  <si>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</si>
  <si>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</si>
  <si>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</si>
  <si>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</si>
  <si>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</si>
  <si>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</si>
  <si>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</si>
  <si>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</si>
  <si>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</si>
  <si>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</si>
  <si>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</si>
  <si>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</si>
  <si>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</si>
  <si>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</si>
  <si>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</si>
  <si>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</si>
  <si>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</si>
  <si>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</si>
  <si>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</si>
  <si>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</si>
  <si>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</si>
  <si>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</si>
  <si>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</si>
  <si>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</si>
  <si>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</si>
  <si>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</si>
  <si>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</si>
  <si>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</si>
  <si>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</si>
  <si>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</si>
  <si>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</si>
  <si>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</si>
  <si>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</si>
  <si>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</si>
  <si>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</si>
  <si>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</si>
  <si>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</si>
  <si>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</si>
  <si>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</si>
  <si>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</si>
  <si>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</si>
  <si>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</si>
  <si>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</si>
  <si>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</si>
  <si>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</si>
  <si>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</si>
  <si>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</si>
  <si>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</si>
  <si>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</si>
  <si>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</si>
  <si>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</si>
  <si>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</si>
  <si>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</si>
  <si>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</si>
  <si>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</si>
  <si>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</si>
  <si>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</si>
  <si>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</si>
  <si>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</si>
  <si>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</si>
  <si>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</si>
  <si>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</si>
  <si>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</si>
  <si>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</si>
  <si>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</si>
  <si>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</si>
  <si>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</si>
  <si>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</si>
  <si>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</si>
  <si>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</si>
  <si>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</si>
  <si>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</si>
  <si>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</si>
  <si>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</si>
  <si>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</si>
  <si>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</si>
  <si>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</si>
  <si>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</si>
  <si>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</si>
  <si>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</si>
  <si>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</si>
  <si>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</si>
  <si>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</si>
  <si>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</si>
  <si>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</si>
  <si>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</si>
  <si>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</si>
  <si>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</si>
  <si>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</si>
  <si>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</si>
  <si>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</si>
  <si>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</si>
  <si>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</si>
  <si>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</si>
  <si>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</si>
  <si>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</si>
  <si>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</si>
  <si>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</si>
  <si>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</si>
  <si>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</si>
  <si>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</si>
  <si>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</si>
  <si>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</si>
  <si>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</si>
  <si>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</si>
  <si>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</si>
  <si>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</si>
  <si>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</si>
  <si>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</si>
  <si>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</si>
  <si>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</si>
  <si>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</si>
  <si>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</si>
  <si>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</si>
  <si>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</si>
  <si>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</si>
  <si>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</si>
  <si>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</si>
  <si>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</si>
  <si>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</si>
  <si>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</si>
  <si>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</si>
  <si>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</si>
  <si>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</si>
  <si>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</si>
  <si>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</si>
  <si>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</si>
  <si>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</si>
  <si>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</si>
  <si>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</si>
  <si>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</si>
  <si>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</si>
  <si>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</si>
  <si>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</si>
  <si>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</si>
  <si>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</si>
  <si>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</si>
  <si>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</si>
  <si>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</si>
  <si>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</si>
  <si>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</si>
  <si>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</si>
  <si>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</si>
  <si>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</si>
  <si>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</si>
  <si>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</si>
  <si>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</si>
  <si>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</si>
  <si>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</si>
  <si>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</si>
  <si>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</si>
  <si>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</si>
  <si>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</si>
  <si>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</si>
  <si>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</si>
  <si>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</si>
  <si>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</si>
  <si>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</si>
  <si>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</si>
  <si>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</si>
  <si>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</si>
  <si>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</si>
  <si>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</si>
  <si>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</si>
  <si>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</si>
  <si>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</si>
  <si>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</si>
  <si>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</si>
  <si>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</si>
  <si>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</si>
  <si>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</si>
  <si>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</si>
  <si>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</si>
  <si>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</si>
  <si>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</si>
  <si>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</si>
  <si>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</si>
  <si>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</si>
  <si>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</si>
  <si>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</si>
  <si>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</si>
  <si>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</si>
  <si>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</si>
  <si>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</si>
  <si>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</si>
  <si>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</si>
  <si>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</si>
  <si>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</si>
  <si>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</si>
  <si>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</si>
  <si>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</si>
  <si>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</si>
  <si>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</si>
  <si>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</si>
  <si>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</si>
  <si>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</si>
  <si>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</si>
  <si>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</si>
  <si>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</si>
  <si>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</si>
  <si>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</si>
  <si>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</si>
  <si>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</si>
  <si>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</si>
  <si>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</si>
  <si>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</si>
  <si>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</si>
  <si>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</si>
  <si>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</si>
  <si>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</si>
  <si>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</si>
  <si>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</si>
  <si>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</si>
  <si>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</si>
  <si>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</si>
  <si>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</si>
  <si>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</si>
  <si>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</si>
  <si>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</si>
  <si>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</si>
  <si>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</si>
  <si>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</si>
  <si>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</si>
  <si>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</si>
  <si>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</si>
  <si>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</si>
  <si>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</si>
  <si>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</si>
  <si>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</si>
  <si>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</si>
  <si>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</si>
  <si>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</si>
  <si>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</si>
  <si>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</si>
  <si>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</si>
  <si>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</si>
  <si>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</si>
  <si>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</si>
  <si>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</si>
  <si>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</si>
  <si>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</si>
  <si>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</si>
  <si>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</si>
  <si>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</si>
  <si>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</si>
  <si>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</si>
  <si>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</si>
  <si>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</si>
  <si>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</si>
  <si>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</si>
  <si>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</si>
  <si>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</si>
  <si>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</si>
  <si>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</si>
  <si>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</si>
  <si>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</si>
  <si>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</si>
  <si>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</si>
  <si>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</si>
  <si>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</si>
  <si>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</si>
  <si>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</si>
  <si>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</si>
  <si>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</si>
  <si>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</si>
  <si>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</si>
  <si>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</si>
  <si>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</si>
  <si>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</si>
  <si>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</si>
  <si>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</si>
  <si>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</si>
  <si>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</si>
  <si>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</si>
  <si>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</si>
  <si>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</si>
  <si>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</si>
  <si>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</si>
  <si>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</si>
  <si>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</si>
  <si>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</si>
  <si>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</si>
  <si>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</si>
  <si>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</si>
  <si>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</si>
  <si>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</si>
  <si>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</si>
  <si>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</si>
  <si>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</si>
  <si>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</si>
  <si>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</si>
  <si>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</si>
  <si>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</si>
  <si>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</si>
  <si>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</si>
  <si>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</si>
  <si>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</si>
  <si>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</si>
  <si>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</si>
  <si>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</si>
  <si>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</si>
  <si>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</si>
  <si>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</si>
  <si>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</si>
  <si>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</si>
  <si>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</si>
  <si>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</si>
  <si>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</si>
  <si>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</si>
  <si>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</si>
  <si>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</si>
  <si>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</si>
  <si>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</si>
  <si>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</si>
  <si>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</si>
  <si>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</si>
  <si>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</si>
  <si>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</si>
  <si>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</si>
  <si>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</si>
  <si>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</si>
  <si>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</si>
  <si>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</si>
  <si>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</si>
  <si>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</si>
  <si>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</si>
  <si>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</si>
  <si>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</si>
  <si>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</si>
  <si>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</si>
  <si>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</si>
  <si>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</si>
  <si>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</si>
  <si>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</si>
  <si>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</si>
  <si>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</si>
  <si>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</si>
  <si>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</si>
  <si>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</si>
  <si>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</si>
  <si>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</si>
  <si>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</si>
  <si>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</si>
  <si>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</si>
  <si>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</si>
  <si>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</si>
  <si>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</si>
  <si>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</si>
  <si>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</si>
  <si>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</si>
  <si>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</si>
  <si>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</si>
  <si>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</si>
  <si>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</si>
  <si>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</si>
  <si>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</si>
  <si>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</si>
  <si>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</si>
  <si>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</si>
  <si>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</si>
  <si>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</si>
  <si>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</si>
  <si>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</si>
  <si>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</si>
  <si>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</si>
  <si>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</si>
  <si>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</si>
  <si>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</si>
  <si>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</si>
  <si>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</si>
  <si>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</si>
  <si>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</si>
  <si>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</si>
  <si>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</si>
  <si>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</si>
  <si>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</si>
  <si>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</si>
  <si>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</si>
  <si>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</si>
  <si>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</si>
  <si>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</si>
  <si>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</si>
  <si>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</si>
  <si>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</si>
  <si>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</si>
  <si>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</si>
  <si>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</si>
  <si>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</si>
  <si>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</si>
  <si>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</si>
  <si>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</si>
  <si>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</si>
  <si>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</si>
  <si>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</si>
  <si>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</si>
  <si>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</si>
  <si>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</si>
  <si>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</si>
  <si>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</si>
  <si>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</si>
  <si>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</si>
  <si>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</si>
  <si>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</si>
  <si>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</si>
  <si>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</si>
  <si>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</si>
  <si>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</si>
  <si>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</si>
  <si>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</si>
  <si>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</si>
  <si>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</si>
  <si>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</si>
  <si>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</si>
  <si>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</si>
  <si>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</si>
  <si>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</si>
  <si>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</si>
  <si>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</si>
  <si>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</si>
  <si>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</si>
  <si>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</si>
  <si>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</si>
  <si>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</si>
  <si>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</si>
  <si>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</si>
  <si>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</si>
  <si>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</si>
  <si>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</si>
  <si>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</si>
  <si>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</si>
  <si>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</si>
  <si>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</si>
  <si>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</si>
  <si>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</si>
  <si>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</si>
  <si>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</si>
  <si>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</si>
  <si>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</si>
  <si>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</si>
  <si>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</si>
  <si>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</si>
  <si>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</si>
  <si>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</si>
  <si>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</si>
  <si>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</si>
  <si>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</si>
  <si>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</si>
  <si>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</si>
  <si>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</si>
  <si>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</si>
  <si>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</si>
  <si>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</si>
  <si>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</si>
  <si>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</si>
  <si>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</si>
  <si>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</si>
  <si>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</si>
  <si>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</si>
  <si>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</si>
  <si>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</si>
  <si>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</si>
  <si>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</si>
  <si>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</si>
  <si>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</si>
  <si>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</si>
  <si>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</si>
  <si>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</si>
  <si>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</si>
  <si>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</si>
  <si>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</si>
  <si>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</si>
  <si>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</si>
  <si>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</si>
  <si>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</si>
  <si>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</si>
  <si>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</si>
  <si>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</si>
  <si>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</si>
  <si>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</si>
  <si>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</si>
  <si>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</si>
  <si>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</si>
  <si>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</si>
  <si>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</si>
  <si>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</si>
  <si>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</si>
  <si>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</si>
  <si>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</si>
  <si>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</si>
  <si>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</si>
  <si>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</si>
  <si>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</si>
  <si>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</si>
  <si>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</si>
  <si>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</si>
  <si>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</si>
  <si>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</si>
  <si>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</si>
  <si>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</si>
  <si>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</si>
  <si>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</si>
  <si>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</si>
  <si>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</si>
  <si>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</si>
  <si>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</si>
  <si>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</si>
  <si>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</si>
  <si>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</si>
  <si>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</si>
  <si>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</si>
  <si>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</si>
  <si>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</si>
  <si>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</si>
  <si>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</si>
  <si>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</si>
  <si>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</si>
  <si>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</si>
  <si>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</si>
  <si>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</si>
  <si>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</si>
  <si>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</si>
  <si>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</si>
  <si>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</si>
  <si>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</si>
  <si>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</si>
  <si>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</si>
  <si>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</si>
  <si>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</si>
  <si>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</si>
  <si>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</si>
  <si>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</si>
  <si>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</si>
  <si>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</si>
  <si>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</si>
  <si>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</si>
  <si>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</si>
  <si>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</si>
  <si>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</si>
  <si>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</si>
  <si>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</si>
  <si>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</si>
  <si>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</si>
  <si>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</si>
  <si>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</si>
  <si>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</si>
  <si>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</si>
  <si>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</si>
  <si>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</si>
  <si>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</si>
  <si>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</si>
  <si>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</si>
  <si>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</si>
  <si>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</si>
  <si>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</si>
  <si>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</si>
  <si>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</si>
  <si>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</si>
  <si>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</si>
  <si>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</si>
  <si>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</si>
  <si>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</si>
  <si>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</si>
  <si>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</si>
  <si>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</si>
  <si>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</si>
  <si>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</si>
  <si>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</si>
  <si>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</si>
  <si>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</si>
  <si>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</si>
  <si>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</si>
  <si>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</si>
  <si>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</si>
  <si>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</si>
  <si>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</si>
  <si>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</si>
  <si>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</si>
  <si>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</si>
  <si>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</si>
  <si>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</si>
  <si>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</si>
  <si>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</si>
  <si>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</si>
  <si>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</si>
  <si>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</si>
  <si>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</si>
  <si>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</si>
  <si>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</si>
  <si>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</si>
  <si>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</si>
  <si>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</si>
  <si>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</si>
  <si>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</si>
  <si>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</si>
  <si>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</si>
  <si>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</si>
  <si>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</si>
  <si>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</si>
  <si>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</si>
  <si>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</si>
  <si>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</si>
  <si>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</si>
  <si>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</si>
  <si>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</si>
  <si>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</si>
  <si>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</si>
  <si>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</si>
  <si>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</si>
  <si>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</si>
  <si>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</si>
  <si>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</si>
  <si>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</si>
  <si>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</si>
  <si>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</si>
  <si>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</si>
  <si>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</si>
  <si>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</si>
  <si>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</si>
  <si>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</si>
  <si>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</si>
  <si>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</si>
  <si>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</si>
  <si>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</si>
  <si>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</si>
  <si>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</si>
  <si>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</si>
  <si>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</si>
  <si>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</si>
  <si>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</si>
  <si>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</si>
  <si>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</si>
  <si>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</si>
  <si>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</si>
  <si>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</si>
  <si>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</si>
  <si>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</si>
  <si>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</si>
  <si>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</si>
  <si>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</si>
  <si>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</si>
  <si>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</si>
  <si>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</si>
  <si>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</si>
  <si>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</si>
  <si>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</si>
  <si>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</si>
  <si>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</si>
  <si>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</si>
  <si>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</si>
  <si>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</si>
  <si>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</si>
  <si>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</si>
  <si>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</si>
  <si>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</si>
  <si>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</si>
  <si>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</si>
  <si>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</si>
  <si>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</si>
  <si>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</si>
  <si>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</si>
  <si>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</si>
  <si>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</si>
  <si>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</si>
  <si>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</si>
  <si>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</si>
  <si>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</si>
  <si>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</si>
  <si>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</si>
  <si>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</si>
  <si>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</si>
  <si>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</si>
  <si>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</si>
  <si>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</si>
  <si>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</si>
  <si>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</si>
  <si>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</si>
  <si>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</si>
  <si>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</si>
  <si>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</si>
  <si>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</si>
  <si>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</si>
  <si>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</si>
  <si>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</si>
  <si>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</si>
  <si>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</si>
  <si>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</si>
  <si>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</si>
  <si>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</si>
  <si>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</si>
  <si>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</si>
  <si>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</si>
  <si>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</si>
  <si>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</si>
  <si>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</si>
  <si>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</si>
  <si>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</si>
  <si>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</si>
  <si>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</si>
  <si>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</si>
  <si>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</si>
  <si>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</si>
  <si>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</si>
  <si>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</si>
  <si>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</si>
  <si>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</si>
  <si>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</si>
  <si>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</si>
  <si>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</si>
  <si>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</si>
  <si>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</si>
  <si>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</si>
  <si>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</si>
  <si>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</si>
  <si>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</si>
  <si>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</si>
  <si>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</si>
  <si>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</si>
  <si>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</si>
  <si>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</si>
  <si>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</si>
  <si>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</si>
  <si>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</si>
  <si>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</si>
  <si>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</si>
  <si>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</si>
  <si>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</si>
  <si>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</si>
  <si>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</si>
  <si>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</si>
  <si>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</si>
  <si>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</si>
  <si>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</si>
  <si>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</si>
  <si>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</si>
  <si>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</si>
  <si>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</si>
  <si>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</si>
  <si>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</si>
  <si>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</si>
  <si>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</si>
  <si>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</si>
  <si>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</si>
  <si>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</si>
  <si>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</si>
  <si>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</si>
  <si>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</si>
  <si>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</si>
  <si>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</si>
  <si>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</si>
  <si>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</si>
  <si>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</si>
  <si>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</si>
  <si>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</si>
  <si>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</si>
  <si>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</si>
  <si>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</si>
  <si>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</si>
  <si>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</si>
  <si>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</si>
  <si>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</si>
  <si>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</si>
  <si>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</si>
  <si>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</si>
  <si>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</si>
  <si>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</si>
  <si>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</si>
  <si>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</si>
  <si>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</si>
  <si>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</si>
  <si>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</si>
  <si>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</si>
  <si>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</si>
  <si>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</si>
  <si>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</si>
  <si>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</si>
  <si>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</si>
  <si>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</si>
  <si>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</si>
  <si>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</si>
  <si>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</si>
  <si>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</si>
  <si>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</si>
  <si>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</si>
  <si>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</si>
  <si>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</si>
  <si>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</si>
  <si>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</si>
  <si>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</si>
  <si>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</si>
  <si>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</si>
  <si>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</si>
  <si>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</si>
  <si>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</si>
  <si>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</si>
  <si>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</si>
  <si>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</si>
  <si>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</si>
  <si>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</si>
  <si>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</si>
  <si>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</si>
  <si>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</si>
  <si>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</si>
  <si>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</si>
  <si>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</si>
  <si>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</si>
  <si>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</si>
  <si>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</si>
  <si>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</si>
  <si>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</si>
  <si>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</si>
  <si>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</si>
  <si>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</si>
  <si>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</si>
  <si>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</si>
  <si>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</si>
  <si>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</si>
  <si>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</si>
  <si>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</si>
  <si>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</si>
  <si>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</si>
  <si>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</si>
  <si>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</si>
  <si>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</si>
  <si>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</si>
  <si>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</si>
  <si>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</si>
  <si>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</si>
  <si>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</si>
  <si>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</si>
  <si>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</si>
  <si>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</si>
  <si>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</si>
  <si>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</si>
  <si>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</si>
  <si>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</si>
  <si>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</si>
  <si>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</si>
  <si>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</si>
  <si>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</si>
  <si>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</si>
  <si>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</si>
  <si>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</si>
  <si>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</si>
  <si>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</si>
  <si>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</si>
  <si>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</si>
  <si>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</si>
  <si>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</si>
  <si>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</si>
  <si>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</si>
  <si>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</si>
  <si>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</si>
  <si>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</si>
  <si>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</si>
  <si>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</si>
  <si>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</si>
  <si>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</si>
  <si>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</si>
  <si>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</si>
  <si>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</si>
  <si>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</si>
  <si>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</si>
  <si>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</si>
  <si>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</si>
  <si>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</si>
  <si>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</si>
  <si>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</si>
  <si>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</si>
  <si>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</si>
  <si>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</si>
  <si>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</si>
  <si>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</si>
  <si>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</si>
  <si>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</si>
  <si>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</si>
  <si>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</si>
  <si>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</si>
  <si>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</si>
  <si>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</si>
  <si>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</si>
  <si>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</si>
  <si>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</si>
  <si>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</si>
  <si>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</si>
  <si>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</si>
  <si>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</si>
  <si>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</si>
  <si>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</si>
  <si>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</si>
  <si>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</si>
  <si>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</si>
  <si>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</si>
  <si>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</si>
  <si>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</si>
  <si>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</si>
  <si>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</si>
  <si>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</si>
  <si>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</si>
  <si>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</si>
  <si>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</si>
  <si>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</si>
  <si>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</si>
  <si>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</si>
  <si>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</si>
  <si>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</si>
  <si>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</si>
  <si>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</si>
  <si>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</si>
  <si>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</si>
  <si>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</si>
  <si>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</si>
  <si>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</si>
  <si>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</si>
  <si>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</si>
  <si>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</si>
  <si>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</si>
  <si>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</si>
  <si>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</si>
  <si>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</si>
  <si>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</si>
  <si>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</si>
  <si>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</si>
  <si>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</si>
  <si>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</si>
  <si>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</si>
  <si>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</si>
  <si>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</si>
  <si>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</si>
  <si>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</si>
  <si>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</si>
  <si>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</si>
  <si>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</si>
  <si>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</si>
  <si>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</si>
  <si>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</si>
  <si>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</si>
  <si>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</si>
  <si>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</si>
  <si>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</si>
  <si>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</si>
  <si>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</si>
  <si>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</si>
  <si>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</si>
  <si>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</si>
  <si>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</si>
  <si>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</si>
  <si>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</si>
  <si>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</si>
  <si>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</si>
  <si>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</si>
  <si>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</si>
  <si>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</si>
  <si>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</si>
  <si>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</si>
  <si>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</si>
  <si>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</si>
  <si>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</si>
  <si>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</si>
  <si>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</si>
  <si>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</si>
  <si>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</si>
  <si>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</si>
  <si>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</si>
  <si>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</si>
  <si>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</si>
  <si>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</si>
  <si>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</si>
  <si>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</si>
  <si>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</si>
  <si>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</si>
  <si>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</si>
  <si>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</si>
  <si>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</si>
  <si>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</si>
  <si>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</si>
  <si>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</si>
  <si>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</si>
  <si>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</si>
  <si>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</si>
  <si>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</si>
  <si>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</si>
  <si>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</si>
  <si>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</si>
  <si>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</si>
  <si>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</si>
  <si>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</si>
  <si>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</si>
  <si>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</si>
  <si>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</si>
  <si>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</si>
  <si>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</si>
  <si>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</si>
  <si>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</si>
  <si>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</si>
  <si>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</si>
  <si>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</si>
  <si>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</si>
  <si>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</si>
  <si>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</si>
  <si>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</si>
  <si>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</si>
  <si>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</si>
  <si>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</si>
  <si>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</si>
  <si>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</si>
  <si>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</si>
  <si>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</si>
  <si>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</si>
  <si>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</si>
  <si>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</si>
  <si>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</si>
  <si>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</si>
  <si>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</si>
  <si>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</si>
  <si>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</si>
  <si>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</si>
  <si>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</si>
  <si>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</si>
  <si>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</si>
  <si>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</si>
  <si>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</si>
  <si>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</si>
  <si>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</si>
  <si>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</si>
  <si>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</si>
  <si>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</si>
  <si>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</si>
  <si>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</si>
  <si>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</si>
  <si>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</si>
  <si>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</si>
  <si>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</si>
  <si>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</si>
  <si>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</si>
  <si>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</si>
  <si>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</si>
  <si>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</si>
  <si>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</si>
  <si>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</si>
  <si>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</si>
  <si>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</si>
  <si>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</si>
  <si>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</si>
  <si>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</si>
  <si>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</si>
  <si>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</si>
  <si>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</si>
  <si>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</si>
  <si>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</si>
  <si>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</si>
  <si>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</si>
  <si>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</si>
  <si>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</si>
  <si>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</si>
  <si>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</si>
  <si>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</si>
  <si>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</si>
  <si>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</si>
  <si>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</si>
  <si>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</si>
  <si>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</si>
  <si>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</si>
  <si>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</si>
  <si>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</si>
  <si>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</si>
  <si>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</si>
  <si>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</si>
  <si>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</si>
  <si>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</si>
  <si>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</si>
  <si>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</si>
  <si>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</si>
  <si>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</si>
  <si>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</si>
  <si>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</si>
  <si>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</si>
  <si>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</si>
  <si>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</si>
  <si>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</si>
  <si>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</si>
  <si>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</si>
  <si>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</si>
  <si>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</si>
  <si>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</si>
  <si>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</si>
  <si>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</si>
  <si>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</si>
  <si>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</si>
  <si>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</si>
  <si>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</si>
  <si>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</si>
  <si>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</si>
  <si>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</si>
  <si>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</si>
  <si>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</si>
  <si>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</si>
  <si>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</si>
  <si>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</si>
  <si>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</si>
  <si>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</si>
  <si>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</si>
  <si>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</si>
  <si>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</si>
  <si>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</si>
  <si>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</si>
  <si>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</si>
  <si>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</si>
  <si>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</si>
  <si>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</si>
  <si>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</si>
  <si>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</si>
  <si>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</si>
  <si>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</si>
  <si>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</si>
  <si>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</si>
  <si>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</si>
  <si>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</si>
  <si>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</si>
  <si>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</si>
  <si>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</si>
  <si>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</si>
  <si>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</si>
  <si>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</si>
  <si>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</si>
  <si>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</si>
  <si>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</si>
  <si>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</si>
  <si>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</si>
  <si>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</si>
  <si>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</si>
  <si>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</si>
  <si>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</si>
  <si>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</si>
  <si>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</si>
  <si>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</si>
  <si>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</si>
  <si>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</si>
  <si>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</si>
  <si>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</si>
  <si>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</si>
  <si>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</si>
  <si>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</si>
  <si>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</si>
  <si>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</si>
  <si>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</si>
  <si>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</si>
  <si>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</si>
  <si>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</si>
  <si>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</si>
  <si>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</si>
  <si>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</si>
  <si>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</si>
  <si>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</si>
  <si>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</si>
  <si>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</si>
  <si>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</si>
  <si>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</si>
  <si>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</si>
  <si>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</si>
  <si>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</si>
  <si>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</si>
  <si>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</si>
  <si>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</si>
  <si>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</si>
  <si>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</si>
  <si>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</si>
  <si>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</si>
  <si>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</si>
  <si>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</si>
  <si>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</si>
  <si>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</si>
  <si>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</si>
  <si>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</si>
  <si>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</si>
  <si>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</si>
  <si>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</si>
  <si>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</si>
  <si>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</si>
  <si>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</si>
  <si>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</si>
  <si>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</si>
  <si>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</si>
  <si>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</si>
  <si>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</si>
  <si>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</si>
  <si>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</si>
  <si>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</si>
  <si>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</si>
  <si>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</si>
  <si>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</si>
  <si>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</si>
  <si>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</si>
  <si>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</si>
  <si>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</si>
  <si>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</si>
  <si>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</si>
  <si>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</si>
  <si>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</si>
  <si>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</si>
  <si>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</si>
  <si>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</si>
  <si>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</si>
  <si>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</si>
  <si>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</si>
  <si>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</si>
  <si>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</si>
  <si>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</si>
  <si>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</si>
  <si>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</si>
  <si>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</si>
  <si>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</si>
  <si>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</si>
  <si>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</si>
  <si>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</si>
  <si>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</si>
  <si>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</si>
  <si>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</si>
  <si>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</si>
  <si>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</si>
  <si>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</si>
  <si>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</si>
  <si>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</si>
  <si>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</si>
  <si>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</si>
  <si>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</si>
  <si>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</si>
  <si>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</si>
  <si>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</si>
  <si>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</si>
  <si>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</si>
  <si>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</si>
  <si>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</si>
  <si>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</si>
  <si>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</si>
  <si>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</si>
  <si>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</si>
  <si>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</si>
  <si>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</si>
  <si>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</si>
  <si>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</si>
  <si>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</si>
  <si>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</si>
  <si>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</si>
  <si>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</si>
  <si>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</si>
  <si>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</si>
  <si>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</si>
  <si>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</si>
  <si>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</si>
  <si>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</si>
  <si>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</si>
  <si>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</si>
  <si>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</si>
  <si>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</si>
  <si>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</si>
  <si>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</si>
  <si>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</si>
  <si>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</si>
  <si>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</si>
  <si>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</si>
  <si>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</si>
  <si>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</si>
  <si>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</si>
  <si>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</si>
  <si>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</si>
  <si>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</si>
  <si>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</si>
  <si>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</si>
  <si>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</si>
  <si>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</si>
  <si>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</si>
  <si>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</si>
  <si>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</si>
  <si>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</si>
  <si>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</si>
  <si>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</si>
  <si>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</si>
  <si>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</si>
  <si>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</si>
  <si>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</si>
  <si>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</si>
  <si>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</si>
  <si>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</si>
  <si>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</si>
  <si>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</si>
  <si>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</si>
  <si>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</si>
  <si>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</si>
  <si>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</si>
  <si>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</si>
  <si>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</si>
  <si>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</si>
  <si>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</si>
  <si>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</si>
  <si>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</si>
  <si>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</si>
  <si>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</si>
  <si>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</si>
  <si>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</si>
  <si>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</si>
  <si>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</si>
  <si>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</si>
  <si>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</si>
  <si>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</si>
  <si>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</si>
  <si>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</si>
  <si>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</si>
  <si>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</si>
  <si>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</si>
  <si>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</si>
  <si>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</si>
  <si>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</si>
  <si>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</si>
  <si>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</si>
  <si>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</si>
  <si>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</si>
  <si>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</si>
  <si>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</si>
  <si>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</si>
  <si>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</si>
  <si>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</si>
  <si>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</si>
  <si>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</si>
  <si>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</si>
  <si>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</si>
  <si>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</si>
  <si>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</si>
  <si>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</si>
  <si>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</si>
  <si>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</si>
  <si>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</si>
  <si>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</si>
  <si>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</si>
  <si>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</si>
  <si>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</si>
  <si>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</si>
  <si>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</si>
  <si>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</si>
  <si>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</si>
  <si>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</si>
  <si>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</si>
  <si>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</si>
  <si>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</si>
  <si>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</si>
  <si>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</si>
  <si>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</si>
  <si>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</si>
  <si>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</si>
  <si>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</si>
  <si>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</si>
  <si>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</si>
  <si>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</si>
  <si>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</si>
  <si>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</si>
  <si>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</si>
  <si>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</si>
  <si>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</si>
  <si>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</si>
  <si>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</si>
  <si>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</si>
  <si>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</si>
  <si>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</si>
  <si>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</si>
  <si>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</si>
  <si>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</si>
  <si>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</si>
  <si>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</si>
  <si>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</si>
  <si>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</si>
  <si>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</si>
  <si>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</si>
  <si>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</si>
  <si>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</si>
  <si>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</si>
  <si>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</si>
  <si>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</si>
  <si>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</si>
  <si>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</si>
  <si>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</si>
  <si>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</si>
  <si>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</si>
  <si>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</si>
  <si>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</si>
  <si>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</si>
  <si>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</si>
  <si>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</si>
  <si>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</si>
  <si>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</si>
  <si>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</si>
  <si>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</si>
  <si>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</si>
  <si>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</si>
  <si>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</si>
  <si>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</si>
  <si>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</si>
  <si>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</si>
  <si>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</si>
  <si>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</si>
  <si>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</si>
  <si>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</si>
  <si>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</si>
  <si>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</si>
  <si>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</si>
  <si>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</si>
  <si>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</si>
  <si>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</si>
  <si>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</si>
  <si>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</si>
  <si>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</si>
  <si>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</si>
  <si>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</si>
  <si>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</si>
  <si>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</si>
  <si>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</si>
  <si>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</si>
  <si>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</si>
  <si>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</si>
  <si>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</si>
  <si>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</si>
  <si>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</si>
  <si>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</si>
  <si>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</si>
  <si>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</si>
  <si>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</si>
  <si>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</si>
  <si>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</si>
  <si>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</si>
  <si>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</si>
  <si>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</si>
  <si>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</si>
  <si>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</si>
  <si>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</si>
  <si>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</si>
  <si>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</si>
  <si>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</si>
  <si>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</si>
  <si>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</si>
  <si>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</si>
  <si>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</si>
  <si>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</si>
  <si>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</si>
  <si>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</si>
  <si>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</si>
  <si>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</si>
  <si>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</si>
  <si>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</si>
  <si>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</si>
  <si>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</si>
  <si>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</si>
  <si>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</si>
  <si>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</si>
  <si>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</si>
  <si>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</si>
  <si>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</si>
  <si>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</si>
  <si>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</si>
  <si>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</si>
  <si>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</si>
  <si>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</si>
  <si>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</si>
  <si>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</si>
  <si>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</si>
  <si>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</si>
  <si>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</si>
  <si>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</si>
  <si>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</si>
  <si>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</si>
  <si>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</si>
  <si>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</si>
  <si>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</si>
  <si>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</si>
  <si>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</si>
  <si>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</si>
  <si>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</si>
  <si>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</si>
  <si>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</si>
  <si>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</si>
  <si>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</si>
  <si>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</si>
  <si>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</si>
  <si>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</si>
  <si>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</si>
  <si>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</si>
  <si>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</si>
  <si>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</si>
  <si>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</si>
  <si>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</si>
  <si>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</si>
  <si>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</si>
  <si>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</si>
  <si>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</si>
  <si>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</si>
  <si>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</si>
  <si>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</si>
  <si>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</si>
  <si>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</si>
  <si>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</si>
  <si>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</si>
  <si>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</si>
  <si>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</si>
  <si>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</si>
  <si>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</si>
  <si>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</si>
  <si>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</si>
  <si>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</si>
  <si>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</si>
  <si>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</si>
  <si>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</si>
  <si>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</si>
  <si>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</si>
  <si>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</si>
  <si>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</si>
  <si>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</si>
  <si>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</si>
  <si>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</si>
  <si>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</si>
  <si>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</si>
  <si>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</si>
  <si>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</si>
  <si>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</si>
  <si>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</si>
  <si>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</si>
  <si>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</si>
  <si>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</si>
  <si>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</si>
  <si>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</si>
  <si>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</si>
  <si>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</si>
  <si>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</si>
  <si>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</si>
  <si>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</si>
  <si>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</si>
  <si>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</si>
  <si>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</si>
  <si>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</si>
  <si>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</si>
  <si>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</si>
  <si>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</si>
  <si>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</si>
  <si>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</si>
  <si>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</si>
  <si>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</si>
  <si>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</si>
  <si>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</si>
  <si>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</si>
  <si>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</si>
  <si>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</si>
  <si>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</si>
  <si>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</si>
  <si>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</si>
  <si>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</si>
  <si>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</si>
  <si>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</si>
  <si>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</si>
  <si>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</si>
  <si>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</si>
  <si>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</si>
  <si>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</si>
  <si>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</si>
  <si>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</si>
  <si>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</si>
  <si>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</si>
  <si>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</si>
  <si>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</si>
  <si>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</si>
  <si>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</si>
  <si>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</si>
  <si>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</si>
  <si>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</si>
  <si>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</si>
  <si>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</si>
  <si>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</si>
  <si>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</si>
  <si>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</si>
  <si>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</si>
  <si>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</si>
  <si>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</si>
  <si>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</si>
  <si>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</si>
  <si>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</si>
  <si>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</si>
  <si>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</si>
  <si>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</si>
  <si>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</si>
  <si>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</si>
  <si>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</si>
  <si>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</si>
  <si>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</si>
  <si>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</si>
  <si>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</si>
  <si>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</si>
  <si>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</si>
  <si>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</si>
  <si>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</si>
  <si>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</si>
  <si>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</si>
  <si>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</si>
  <si>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</si>
  <si>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</si>
  <si>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</si>
  <si>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</si>
  <si>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</si>
  <si>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</si>
  <si>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</si>
  <si>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</si>
  <si>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</si>
  <si>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</si>
  <si>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</si>
  <si>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</si>
  <si>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</si>
  <si>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</si>
  <si>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</si>
  <si>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</si>
  <si>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</si>
  <si>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</si>
  <si>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</si>
  <si>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</si>
  <si>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</si>
  <si>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</si>
  <si>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</si>
  <si>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</si>
  <si>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</si>
  <si>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</si>
  <si>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</si>
  <si>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</si>
  <si>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</si>
  <si>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</si>
  <si>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</si>
  <si>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</si>
  <si>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</si>
  <si>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</si>
  <si>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</si>
  <si>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</si>
  <si>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</si>
  <si>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</si>
  <si>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</si>
  <si>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</si>
  <si>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</si>
  <si>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</si>
  <si>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</si>
  <si>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</si>
  <si>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</si>
  <si>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</si>
  <si>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</si>
  <si>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</si>
  <si>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</si>
  <si>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</si>
  <si>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</si>
  <si>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</si>
  <si>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</si>
  <si>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</si>
  <si>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</si>
  <si>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</si>
  <si>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</si>
  <si>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</si>
  <si>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</si>
  <si>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</si>
  <si>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</si>
  <si>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</si>
  <si>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</si>
  <si>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</si>
  <si>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</si>
  <si>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</si>
  <si>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</si>
  <si>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</si>
  <si>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</si>
  <si>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</si>
  <si>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</si>
  <si>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</si>
  <si>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</si>
  <si>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</si>
  <si>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</si>
  <si>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</si>
  <si>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</si>
  <si>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</si>
  <si>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</si>
  <si>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</si>
  <si>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</si>
  <si>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</si>
  <si>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</si>
  <si>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</si>
  <si>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</si>
  <si>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</si>
  <si>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</si>
  <si>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</si>
  <si>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</si>
  <si>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</si>
  <si>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</si>
  <si>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</si>
  <si>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</si>
  <si>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</si>
  <si>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</si>
  <si>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</si>
  <si>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</si>
  <si>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</si>
  <si>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</si>
  <si>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</si>
  <si>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</si>
  <si>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</si>
  <si>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</si>
  <si>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</si>
  <si>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</si>
  <si>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</si>
  <si>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</si>
  <si>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</si>
  <si>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</si>
  <si>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</si>
  <si>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</si>
  <si>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</si>
  <si>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</si>
  <si>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</si>
  <si>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</si>
  <si>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</si>
  <si>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</si>
  <si>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</si>
  <si>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</si>
  <si>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</si>
  <si>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</si>
  <si>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</si>
  <si>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</si>
  <si>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</si>
  <si>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</si>
  <si>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</si>
  <si>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</si>
  <si>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</si>
  <si>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</si>
  <si>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</si>
  <si>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</si>
  <si>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</si>
  <si>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</si>
  <si>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</si>
  <si>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</si>
  <si>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</si>
  <si>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</si>
  <si>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</si>
  <si>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</si>
  <si>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</si>
  <si>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</si>
  <si>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</si>
  <si>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</si>
  <si>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</si>
  <si>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</si>
  <si>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</si>
  <si>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</si>
  <si>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</si>
  <si>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</si>
  <si>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</si>
  <si>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</si>
  <si>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</si>
  <si>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</si>
  <si>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</si>
  <si>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</si>
  <si>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</si>
  <si>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</si>
  <si>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</si>
  <si>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</si>
  <si>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</si>
  <si>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</si>
  <si>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</si>
  <si>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</si>
  <si>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</si>
  <si>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</si>
  <si>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</si>
  <si>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</si>
  <si>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</si>
  <si>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</si>
  <si>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</si>
  <si>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</si>
  <si>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</si>
  <si>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</si>
  <si>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</si>
  <si>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</si>
  <si>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</si>
  <si>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</si>
  <si>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</si>
  <si>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</si>
  <si>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</si>
  <si>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</si>
  <si>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</si>
  <si>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</si>
  <si>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</si>
  <si>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</si>
  <si>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</si>
  <si>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</si>
  <si>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</si>
  <si>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</si>
  <si>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</si>
  <si>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</si>
  <si>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</si>
  <si>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</si>
  <si>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</si>
  <si>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</si>
  <si>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</si>
  <si>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</si>
  <si>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</si>
  <si>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</si>
  <si>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</si>
  <si>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</si>
  <si>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</si>
  <si>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</si>
  <si>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</si>
  <si>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</si>
  <si>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</si>
  <si>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</si>
  <si>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</si>
  <si>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</si>
  <si>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</si>
  <si>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</si>
  <si>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</si>
  <si>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</si>
  <si>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</si>
  <si>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</si>
  <si>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</si>
  <si>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</si>
  <si>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</si>
  <si>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</si>
  <si>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</si>
  <si>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</si>
  <si>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</si>
  <si>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</si>
  <si>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</si>
  <si>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</si>
  <si>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</si>
  <si>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</si>
  <si>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</si>
  <si>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</si>
  <si>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</si>
  <si>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</si>
  <si>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</si>
  <si>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</si>
  <si>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</si>
  <si>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</si>
  <si>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</si>
  <si>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</si>
  <si>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</si>
  <si>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</si>
  <si>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</si>
  <si>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</si>
  <si>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</si>
  <si>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</si>
  <si>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</si>
  <si>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</si>
  <si>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</si>
  <si>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</si>
  <si>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</si>
  <si>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</si>
  <si>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</si>
  <si>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</si>
  <si>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</si>
  <si>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</si>
  <si>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</si>
  <si>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</si>
  <si>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</si>
  <si>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</si>
  <si>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</si>
  <si>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</si>
  <si>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</si>
  <si>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</si>
  <si>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</si>
  <si>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</si>
  <si>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</si>
  <si>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</si>
  <si>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</si>
  <si>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</si>
  <si>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</si>
  <si>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</si>
  <si>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</si>
  <si>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</si>
  <si>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</si>
  <si>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</si>
  <si>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</si>
  <si>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</si>
  <si>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</si>
  <si>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</si>
  <si>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</si>
  <si>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</si>
  <si>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</si>
  <si>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</si>
  <si>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</si>
  <si>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</si>
  <si>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</si>
  <si>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</si>
  <si>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</si>
  <si>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</si>
  <si>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</si>
  <si>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</si>
  <si>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</si>
  <si>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</si>
  <si>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</si>
  <si>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</si>
  <si>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</si>
  <si>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</si>
  <si>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</si>
  <si>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</si>
  <si>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</si>
  <si>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</si>
  <si>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</si>
  <si>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</si>
  <si>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</si>
  <si>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</si>
  <si>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</si>
  <si>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</si>
  <si>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</si>
  <si>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</si>
  <si>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</si>
  <si>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</si>
  <si>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</si>
  <si>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</si>
  <si>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</si>
  <si>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</si>
  <si>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</si>
  <si>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</si>
  <si>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</si>
  <si>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</si>
  <si>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</si>
  <si>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</si>
  <si>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</si>
  <si>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</si>
  <si>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</si>
  <si>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</si>
  <si>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</si>
  <si>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</si>
  <si>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</si>
  <si>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</si>
  <si>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</si>
  <si>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</si>
  <si>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</si>
  <si>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</si>
  <si>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</si>
  <si>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</si>
  <si>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</si>
  <si>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</si>
  <si>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</si>
  <si>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</si>
  <si>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</si>
  <si>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</si>
  <si>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</si>
  <si>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</si>
  <si>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</si>
  <si>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</si>
  <si>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</si>
  <si>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</si>
  <si>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</si>
  <si>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</si>
  <si>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</si>
  <si>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</si>
  <si>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</si>
  <si>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</si>
  <si>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</si>
  <si>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</si>
  <si>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</si>
  <si>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</si>
  <si>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</si>
  <si>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</si>
  <si>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</si>
  <si>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</si>
  <si>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</si>
  <si>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</si>
  <si>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</si>
  <si>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</si>
  <si>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</si>
  <si>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</si>
  <si>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</si>
  <si>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</si>
  <si>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</si>
  <si>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</si>
  <si>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</si>
  <si>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</si>
  <si>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</si>
  <si>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</si>
  <si>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</si>
  <si>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</si>
  <si>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</si>
  <si>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</si>
  <si>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</si>
  <si>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</si>
  <si>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</si>
  <si>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</si>
  <si>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</si>
  <si>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</si>
  <si>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</si>
  <si>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</si>
  <si>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</si>
  <si>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</si>
  <si>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</si>
  <si>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</si>
  <si>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</si>
  <si>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</si>
  <si>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</si>
  <si>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</si>
  <si>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</si>
  <si>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</si>
  <si>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</si>
  <si>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</si>
  <si>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</si>
  <si>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</si>
  <si>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</si>
  <si>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</si>
  <si>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</si>
  <si>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</si>
  <si>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</si>
  <si>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</si>
  <si>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</si>
  <si>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</si>
  <si>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</si>
  <si>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</si>
  <si>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</si>
  <si>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</si>
  <si>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</si>
  <si>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</si>
  <si>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</si>
  <si>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</si>
  <si>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</si>
  <si>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</si>
  <si>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</si>
  <si>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</si>
  <si>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</si>
  <si>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</si>
  <si>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</si>
  <si>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</si>
  <si>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</si>
  <si>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</si>
  <si>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</si>
  <si>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</si>
  <si>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</si>
  <si>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</si>
  <si>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</si>
  <si>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</si>
  <si>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</si>
  <si>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</si>
  <si>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</si>
  <si>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</si>
  <si>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</si>
  <si>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</si>
  <si>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</si>
  <si>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</si>
  <si>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</si>
  <si>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</si>
  <si>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</si>
  <si>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</si>
  <si>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</si>
  <si>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</si>
  <si>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</si>
  <si>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</si>
  <si>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</si>
  <si>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</si>
  <si>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</si>
  <si>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</si>
  <si>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</si>
  <si>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</si>
  <si>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</si>
  <si>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</si>
  <si>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</si>
  <si>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</si>
  <si>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</si>
  <si>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</si>
  <si>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</si>
  <si>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</si>
  <si>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</si>
  <si>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</si>
  <si>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</si>
  <si>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</si>
  <si>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</si>
  <si>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</si>
  <si>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</si>
  <si>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</si>
  <si>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</si>
  <si>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</si>
  <si>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</si>
  <si>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</si>
  <si>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</si>
  <si>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</si>
  <si>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</si>
  <si>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</si>
  <si>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</si>
  <si>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</si>
  <si>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</si>
  <si>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</si>
  <si>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</si>
  <si>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</si>
  <si>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</si>
  <si>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</si>
  <si>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</si>
  <si>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</si>
  <si>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</si>
  <si>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</si>
  <si>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</si>
  <si>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</si>
  <si>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</si>
  <si>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</si>
  <si>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</si>
  <si>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</si>
  <si>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</si>
  <si>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</si>
  <si>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</si>
  <si>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</si>
  <si>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</si>
  <si>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</si>
  <si>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</si>
  <si>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</si>
  <si>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</si>
  <si>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</si>
  <si>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</si>
  <si>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</si>
  <si>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</si>
  <si>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</si>
  <si>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</si>
  <si>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</si>
  <si>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</si>
  <si>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</si>
  <si>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</si>
  <si>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</si>
  <si>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</si>
  <si>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</si>
  <si>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</si>
  <si>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</si>
  <si>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</si>
  <si>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</si>
  <si>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</si>
  <si>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</si>
  <si>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</si>
  <si>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</si>
  <si>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</si>
  <si>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</si>
  <si>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</si>
  <si>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</si>
  <si>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</si>
  <si>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</si>
  <si>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</si>
  <si>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</si>
  <si>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</si>
  <si>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</si>
  <si>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</si>
  <si>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</si>
  <si>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</si>
  <si>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</si>
  <si>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</si>
  <si>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</si>
  <si>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</si>
  <si>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</si>
  <si>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</si>
  <si>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</si>
  <si>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</si>
  <si>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</si>
  <si>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</si>
  <si>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</si>
  <si>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</si>
  <si>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</si>
  <si>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</si>
  <si>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</si>
  <si>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</si>
  <si>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</si>
  <si>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</si>
  <si>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</si>
  <si>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</si>
  <si>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</si>
  <si>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</si>
  <si>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</si>
  <si>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</si>
  <si>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</si>
  <si>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</si>
  <si>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</si>
  <si>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</si>
  <si>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</si>
  <si>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</si>
  <si>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</si>
  <si>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</si>
  <si>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</si>
  <si>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</si>
  <si>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</si>
  <si>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</si>
  <si>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</si>
  <si>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</si>
  <si>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</si>
  <si>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</si>
  <si>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</si>
  <si>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</si>
  <si>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</si>
  <si>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</si>
  <si>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</si>
  <si>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</si>
  <si>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</si>
  <si>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</si>
  <si>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</si>
  <si>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</si>
  <si>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</si>
  <si>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</si>
  <si>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</si>
  <si>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</si>
  <si>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</si>
  <si>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</si>
  <si>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</si>
  <si>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</si>
  <si>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</si>
  <si>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</si>
  <si>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</si>
  <si>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</si>
  <si>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</si>
  <si>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</si>
  <si>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</si>
  <si>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</si>
  <si>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</si>
  <si>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</si>
  <si>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</si>
  <si>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</si>
  <si>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</si>
  <si>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</si>
  <si>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</si>
  <si>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</si>
  <si>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</si>
  <si>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</si>
  <si>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</si>
  <si>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</si>
  <si>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</si>
  <si>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</si>
  <si>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</si>
  <si>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</si>
  <si>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</si>
  <si>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</si>
  <si>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</si>
  <si>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</si>
  <si>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</si>
  <si>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</si>
  <si>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</si>
  <si>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</si>
  <si>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</si>
  <si>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</si>
  <si>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</si>
  <si>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</si>
  <si>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</si>
  <si>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</si>
  <si>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</si>
  <si>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</si>
  <si>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</si>
  <si>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</si>
  <si>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</si>
  <si>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</si>
  <si>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</si>
  <si>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</si>
  <si>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</si>
  <si>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</si>
  <si>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</si>
  <si>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</si>
  <si>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</si>
  <si>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</si>
  <si>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</si>
  <si>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</si>
  <si>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</si>
  <si>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</si>
  <si>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</si>
  <si>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</si>
  <si>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</si>
  <si>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</si>
  <si>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</si>
  <si>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</si>
  <si>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</si>
  <si>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</si>
  <si>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</si>
  <si>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</si>
  <si>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</si>
  <si>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</si>
  <si>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</si>
  <si>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</si>
  <si>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</si>
  <si>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</si>
  <si>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</si>
  <si>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</si>
  <si>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</si>
  <si>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</si>
  <si>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</si>
  <si>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</si>
  <si>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</si>
  <si>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</si>
  <si>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</si>
  <si>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</si>
  <si>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</si>
  <si>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</si>
  <si>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</si>
  <si>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</si>
  <si>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</si>
  <si>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</si>
  <si>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</si>
  <si>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</si>
  <si>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</si>
  <si>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</si>
  <si>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</si>
  <si>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</si>
  <si>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</si>
  <si>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</si>
  <si>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</si>
  <si>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</si>
  <si>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</si>
  <si>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</si>
  <si>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</si>
  <si>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</si>
  <si>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</si>
  <si>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</si>
  <si>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</si>
  <si>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</si>
  <si>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</si>
  <si>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</si>
  <si>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</si>
  <si>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</si>
  <si>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</si>
  <si>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</si>
  <si>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</si>
  <si>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</si>
  <si>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</si>
  <si>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</si>
  <si>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</si>
  <si>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</si>
  <si>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</si>
  <si>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</si>
  <si>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</si>
  <si>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</si>
  <si>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</si>
  <si>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</si>
  <si>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</si>
  <si>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</si>
  <si>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</si>
  <si>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</si>
  <si>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</si>
  <si>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</si>
  <si>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</si>
  <si>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</si>
  <si>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</si>
  <si>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</si>
  <si>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</si>
  <si>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</si>
  <si>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</si>
  <si>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</si>
  <si>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</si>
  <si>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</si>
  <si>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</si>
  <si>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</si>
  <si>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</si>
  <si>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</si>
  <si>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</si>
  <si>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</si>
  <si>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</si>
  <si>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</si>
  <si>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</si>
  <si>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</si>
  <si>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</si>
  <si>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</si>
  <si>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</si>
  <si>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</si>
  <si>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</si>
  <si>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</si>
  <si>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</si>
  <si>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</si>
  <si>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</si>
  <si>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</si>
  <si>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</si>
  <si>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</si>
  <si>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</si>
  <si>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</si>
  <si>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</si>
  <si>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</si>
  <si>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</si>
  <si>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</si>
  <si>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</si>
  <si>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</si>
  <si>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</si>
  <si>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</si>
  <si>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</si>
  <si>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</si>
  <si>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</si>
  <si>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</si>
  <si>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</si>
  <si>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</si>
  <si>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</si>
  <si>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</si>
  <si>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</si>
  <si>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</si>
  <si>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</si>
  <si>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</si>
  <si>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</si>
  <si>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</si>
  <si>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</si>
  <si>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</si>
  <si>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</si>
  <si>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</si>
  <si>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</si>
  <si>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</si>
  <si>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</si>
  <si>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</si>
  <si>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</si>
  <si>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</si>
  <si>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</si>
  <si>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</si>
  <si>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</si>
  <si>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</si>
  <si>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</si>
  <si>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</si>
  <si>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</si>
  <si>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</si>
  <si>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</si>
  <si>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</si>
  <si>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</si>
  <si>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</si>
  <si>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</si>
  <si>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</si>
  <si>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</si>
  <si>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</si>
  <si>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</si>
  <si>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</si>
  <si>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</si>
  <si>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</si>
  <si>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</si>
  <si>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</si>
  <si>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</si>
  <si>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</si>
  <si>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</si>
  <si>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</si>
  <si>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</si>
  <si>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</si>
  <si>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</si>
  <si>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</si>
  <si>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</si>
  <si>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</si>
  <si>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</si>
  <si>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</si>
  <si>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</si>
  <si>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</si>
  <si>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</si>
  <si>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</si>
  <si>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</si>
  <si>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</si>
  <si>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</si>
  <si>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</si>
  <si>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</si>
  <si>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</si>
  <si>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</si>
  <si>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</si>
  <si>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</si>
  <si>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</si>
  <si>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</si>
  <si>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</si>
  <si>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</si>
  <si>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</si>
  <si>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</si>
  <si>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</si>
  <si>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</si>
  <si>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</si>
  <si>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</si>
  <si>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</si>
  <si>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</si>
  <si>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</si>
  <si>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</si>
  <si>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</si>
  <si>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</si>
  <si>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</si>
  <si>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</si>
  <si>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</si>
  <si>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</si>
  <si>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</si>
  <si>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</si>
  <si>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</si>
  <si>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</si>
  <si>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</si>
  <si>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</si>
  <si>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</si>
  <si>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</si>
  <si>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</si>
  <si>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</si>
  <si>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</si>
  <si>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</si>
  <si>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</si>
  <si>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</si>
  <si>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</si>
  <si>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</si>
  <si>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</si>
  <si>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</si>
  <si>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</si>
  <si>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</si>
  <si>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</si>
  <si>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</si>
  <si>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</si>
  <si>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</si>
  <si>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</si>
  <si>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</si>
  <si>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</si>
  <si>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</si>
  <si>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</si>
  <si>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</si>
  <si>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</si>
  <si>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</si>
  <si>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</si>
  <si>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</si>
  <si>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</si>
  <si>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</si>
  <si>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</si>
  <si>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</si>
  <si>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</si>
  <si>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</si>
  <si>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</si>
  <si>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</si>
  <si>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</si>
  <si>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</si>
  <si>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</si>
  <si>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</si>
  <si>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</si>
  <si>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</si>
  <si>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</si>
  <si>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</si>
  <si>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</si>
  <si>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</si>
  <si>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</si>
  <si>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</si>
  <si>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</si>
  <si>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</si>
  <si>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</si>
  <si>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</si>
  <si>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</si>
  <si>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</si>
  <si>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</si>
  <si>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</si>
  <si>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</si>
  <si>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</si>
  <si>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</si>
  <si>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</si>
  <si>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</si>
  <si>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</si>
  <si>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</si>
  <si>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</si>
  <si>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</si>
  <si>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</si>
  <si>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</si>
  <si>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</si>
  <si>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</si>
  <si>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</si>
  <si>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</si>
  <si>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</si>
  <si>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</si>
  <si>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</si>
  <si>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</si>
  <si>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</si>
  <si>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</si>
  <si>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</si>
  <si>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</si>
  <si>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</si>
  <si>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</si>
  <si>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</si>
  <si>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</si>
  <si>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</si>
  <si>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</si>
  <si>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</si>
  <si>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</si>
  <si>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</si>
  <si>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</si>
  <si>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</si>
  <si>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</si>
  <si>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</si>
  <si>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</si>
  <si>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</si>
  <si>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</si>
  <si>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</si>
  <si>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</si>
  <si>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</si>
  <si>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</si>
  <si>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</si>
  <si>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</si>
  <si>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</si>
  <si>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</si>
  <si>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</si>
  <si>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</si>
  <si>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</si>
  <si>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</si>
  <si>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</si>
  <si>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</si>
  <si>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</si>
  <si>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</si>
  <si>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</si>
  <si>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</si>
  <si>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</si>
  <si>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</si>
  <si>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</si>
  <si>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</si>
  <si>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</si>
  <si>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</si>
  <si>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</si>
  <si>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</si>
  <si>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</si>
  <si>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</si>
  <si>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</si>
  <si>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</si>
  <si>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</si>
  <si>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</si>
  <si>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</si>
  <si>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</si>
  <si>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</si>
  <si>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</si>
  <si>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</si>
  <si>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</si>
  <si>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</si>
  <si>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</si>
  <si>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</si>
  <si>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</si>
  <si>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</si>
  <si>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</si>
  <si>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</si>
  <si>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</si>
  <si>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</si>
  <si>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</si>
  <si>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</si>
  <si>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</si>
  <si>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</si>
  <si>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</si>
  <si>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</si>
  <si>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</si>
  <si>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</si>
  <si>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</si>
  <si>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</si>
  <si>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</si>
  <si>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</si>
  <si>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</si>
  <si>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</si>
  <si>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</si>
  <si>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</si>
  <si>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</si>
  <si>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</si>
  <si>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</si>
  <si>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</si>
  <si>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</si>
  <si>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</si>
  <si>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</si>
  <si>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</si>
  <si>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</si>
  <si>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</si>
  <si>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</si>
  <si>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</si>
  <si>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</si>
  <si>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</si>
  <si>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</si>
  <si>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</si>
  <si>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</si>
  <si>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</si>
  <si>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</si>
  <si>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</si>
  <si>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</si>
  <si>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</si>
  <si>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</si>
  <si>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</si>
  <si>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</si>
  <si>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</si>
  <si>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</si>
  <si>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</si>
  <si>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</si>
  <si>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</si>
  <si>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</si>
  <si>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</si>
  <si>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</si>
  <si>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</si>
  <si>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</si>
  <si>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</si>
  <si>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</si>
  <si>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</si>
  <si>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</si>
  <si>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</si>
  <si>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</si>
  <si>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</si>
  <si>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</si>
  <si>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</si>
  <si>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</si>
  <si>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</si>
  <si>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</si>
  <si>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</si>
  <si>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</si>
  <si>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</si>
  <si>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</si>
  <si>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</si>
  <si>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</si>
  <si>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</si>
  <si>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</si>
  <si>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</si>
  <si>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</si>
  <si>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</si>
  <si>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</si>
  <si>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</si>
  <si>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</si>
  <si>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</si>
  <si>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</si>
  <si>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</si>
  <si>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</si>
  <si>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</si>
  <si>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</si>
  <si>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</si>
  <si>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</si>
  <si>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</si>
  <si>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</si>
  <si>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</si>
  <si>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</si>
  <si>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</si>
  <si>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</si>
  <si>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</si>
  <si>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</si>
  <si>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</si>
  <si>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</si>
  <si>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</si>
  <si>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</si>
  <si>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</si>
  <si>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</si>
  <si>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</si>
  <si>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</si>
  <si>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</si>
  <si>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</si>
  <si>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</si>
  <si>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</si>
  <si>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</si>
  <si>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</si>
  <si>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</si>
  <si>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</si>
  <si>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</si>
  <si>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</si>
  <si>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</si>
  <si>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</si>
  <si>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</si>
  <si>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</si>
  <si>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</si>
  <si>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</si>
  <si>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</si>
  <si>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</si>
  <si>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</si>
  <si>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</si>
  <si>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</si>
  <si>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</si>
  <si>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</si>
  <si>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</si>
  <si>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</si>
  <si>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</si>
  <si>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</si>
  <si>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</si>
  <si>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</si>
  <si>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</si>
  <si>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</si>
  <si>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</si>
  <si>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</si>
  <si>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</si>
  <si>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</si>
  <si>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</si>
  <si>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</si>
  <si>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</si>
  <si>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</si>
  <si>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</si>
  <si>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</si>
  <si>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</si>
  <si>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</si>
  <si>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</si>
  <si>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</si>
  <si>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</si>
  <si>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</si>
  <si>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</si>
  <si>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</si>
  <si>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</si>
  <si>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</si>
  <si>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</si>
  <si>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</si>
  <si>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</si>
  <si>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</si>
  <si>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</si>
  <si>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</si>
  <si>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</si>
  <si>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</si>
  <si>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</si>
  <si>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</si>
  <si>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</si>
  <si>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</si>
  <si>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</si>
  <si>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</si>
  <si>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</si>
  <si>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</si>
  <si>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</si>
  <si>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</si>
  <si>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</si>
  <si>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</si>
  <si>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</si>
  <si>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</si>
  <si>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</si>
  <si>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</si>
  <si>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</si>
  <si>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</si>
  <si>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</si>
  <si>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</si>
  <si>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</si>
  <si>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</si>
  <si>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</si>
  <si>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</si>
  <si>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</si>
  <si>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</si>
  <si>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</si>
  <si>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</si>
  <si>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</si>
  <si>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</si>
  <si>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</si>
  <si>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</si>
  <si>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</si>
  <si>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</si>
  <si>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</si>
  <si>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</si>
  <si>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</si>
  <si>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</si>
  <si>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</si>
  <si>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</si>
  <si>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</si>
  <si>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</si>
  <si>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</si>
  <si>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</si>
  <si>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</si>
  <si>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</si>
  <si>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</si>
  <si>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</si>
  <si>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</si>
  <si>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</si>
  <si>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</si>
  <si>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</si>
  <si>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</si>
  <si>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</si>
  <si>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</si>
  <si>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</si>
  <si>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</si>
  <si>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</si>
  <si>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</si>
  <si>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</si>
  <si>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</si>
  <si>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</si>
  <si>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</si>
  <si>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</si>
  <si>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</si>
  <si>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</si>
  <si>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</si>
  <si>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</si>
  <si>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</si>
  <si>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</si>
  <si>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</si>
  <si>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</si>
  <si>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</si>
  <si>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</si>
  <si>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</si>
  <si>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</si>
  <si>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</si>
  <si>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</si>
  <si>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</si>
  <si>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</si>
  <si>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</si>
  <si>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</si>
  <si>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</si>
  <si>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</si>
  <si>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</si>
  <si>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</si>
  <si>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</si>
  <si>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</si>
  <si>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</si>
  <si>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</si>
  <si>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</si>
  <si>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</si>
  <si>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</si>
  <si>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</si>
  <si>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</si>
  <si>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</si>
  <si>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</si>
  <si>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</si>
  <si>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</si>
  <si>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</si>
  <si>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</si>
  <si>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</si>
  <si>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</si>
  <si>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</si>
  <si>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</si>
  <si>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</si>
  <si>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</si>
  <si>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</si>
  <si>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</si>
  <si>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</si>
  <si>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</si>
  <si>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</si>
  <si>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</si>
  <si>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</si>
  <si>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</si>
  <si>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</si>
  <si>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</si>
  <si>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</si>
  <si>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</si>
  <si>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</si>
  <si>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</si>
  <si>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</si>
  <si>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</si>
  <si>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</si>
  <si>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</si>
  <si>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</si>
  <si>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</si>
  <si>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</si>
  <si>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</si>
  <si>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</si>
  <si>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</si>
  <si>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</si>
  <si>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</si>
  <si>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</si>
  <si>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</si>
  <si>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</si>
  <si>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</si>
  <si>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</si>
  <si>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</si>
  <si>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</si>
  <si>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</si>
  <si>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</si>
  <si>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</si>
  <si>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</si>
  <si>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</si>
  <si>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</si>
  <si>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</si>
  <si>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</si>
  <si>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</si>
  <si>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</si>
  <si>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</si>
  <si>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</si>
  <si>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</si>
  <si>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</si>
  <si>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</si>
  <si>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</si>
  <si>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</si>
  <si>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</si>
  <si>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</si>
  <si>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</si>
  <si>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</si>
  <si>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</si>
  <si>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</si>
  <si>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</si>
  <si>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</si>
  <si>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</si>
  <si>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</si>
  <si>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</si>
  <si>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</si>
  <si>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</si>
  <si>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</si>
  <si>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</si>
  <si>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</si>
  <si>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</si>
  <si>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</si>
  <si>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</si>
  <si>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</si>
  <si>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</si>
  <si>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</si>
  <si>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</si>
  <si>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</si>
  <si>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</si>
  <si>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</si>
  <si>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</si>
  <si>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</si>
  <si>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</si>
  <si>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</si>
  <si>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</si>
  <si>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</si>
  <si>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</si>
  <si>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</si>
  <si>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</si>
  <si>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</si>
  <si>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</si>
  <si>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</si>
  <si>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</si>
  <si>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</si>
  <si>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</si>
  <si>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</si>
  <si>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</si>
  <si>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</si>
  <si>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</si>
  <si>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</si>
  <si>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</si>
  <si>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</si>
  <si>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</si>
  <si>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</si>
  <si>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</si>
  <si>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</si>
  <si>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</si>
  <si>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</si>
  <si>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</si>
  <si>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</si>
  <si>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</si>
  <si>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</si>
  <si>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</si>
  <si>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</si>
  <si>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</si>
  <si>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</si>
  <si>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</si>
  <si>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</si>
  <si>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</si>
  <si>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</si>
  <si>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</si>
  <si>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</si>
  <si>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</si>
  <si>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</si>
  <si>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</si>
  <si>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</si>
  <si>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</si>
  <si>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</si>
  <si>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</si>
  <si>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</si>
  <si>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</si>
  <si>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</si>
  <si>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</si>
  <si>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</si>
  <si>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</si>
  <si>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</si>
  <si>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</si>
  <si>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</si>
  <si>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</si>
  <si>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</si>
  <si>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</si>
  <si>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</si>
  <si>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</si>
  <si>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</si>
  <si>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</si>
  <si>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</si>
  <si>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</si>
  <si>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</si>
  <si>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</si>
  <si>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</si>
  <si>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</si>
  <si>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</si>
  <si>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</si>
  <si>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</si>
  <si>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</si>
  <si>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</si>
  <si>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</si>
  <si>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</si>
  <si>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</si>
  <si>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</si>
  <si>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</si>
  <si>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</si>
  <si>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</si>
  <si>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</si>
  <si>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</si>
  <si>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</si>
  <si>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</si>
  <si>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</si>
  <si>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</si>
  <si>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</si>
  <si>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</si>
  <si>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</si>
  <si>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</si>
  <si>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</si>
  <si>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</si>
  <si>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</si>
  <si>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</si>
  <si>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</si>
  <si>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</si>
  <si>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</si>
  <si>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</si>
  <si>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</si>
  <si>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</si>
  <si>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</si>
  <si>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</si>
  <si>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</si>
  <si>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</si>
  <si>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</si>
  <si>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</si>
  <si>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</si>
  <si>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</si>
  <si>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</si>
  <si>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</si>
  <si>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</si>
  <si>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</si>
  <si>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</si>
  <si>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</si>
  <si>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</si>
  <si>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</si>
  <si>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</si>
  <si>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</si>
  <si>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</si>
  <si>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</si>
  <si>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</si>
  <si>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</si>
  <si>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</si>
  <si>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</si>
  <si>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</si>
  <si>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</si>
  <si>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</si>
  <si>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</si>
  <si>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</si>
  <si>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</si>
  <si>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</si>
  <si>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</si>
  <si>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</si>
  <si>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</si>
  <si>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</si>
  <si>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</si>
  <si>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</si>
  <si>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</si>
  <si>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</si>
  <si>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</si>
  <si>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</si>
  <si>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</si>
  <si>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</si>
  <si>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</si>
  <si>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</si>
  <si>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</si>
  <si>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</si>
  <si>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</si>
  <si>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</si>
  <si>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</si>
  <si>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</si>
  <si>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</si>
  <si>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</si>
  <si>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</si>
  <si>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</si>
  <si>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</si>
  <si>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</si>
  <si>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</si>
  <si>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</si>
  <si>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</si>
  <si>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</si>
  <si>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</si>
  <si>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</si>
  <si>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</si>
  <si>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</si>
  <si>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</si>
  <si>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</si>
  <si>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</si>
  <si>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</si>
  <si>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</si>
  <si>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</si>
  <si>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</si>
  <si>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</si>
  <si>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</si>
  <si>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</si>
  <si>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</si>
  <si>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</si>
  <si>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</si>
  <si>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</si>
  <si>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</si>
  <si>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</si>
  <si>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</si>
  <si>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</si>
  <si>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</si>
  <si>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</si>
  <si>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</si>
  <si>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</si>
  <si>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</si>
  <si>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</si>
  <si>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</si>
  <si>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</si>
  <si>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</si>
  <si>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</si>
  <si>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</si>
  <si>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</si>
  <si>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</si>
  <si>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</si>
  <si>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</si>
  <si>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</si>
  <si>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</si>
  <si>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</si>
  <si>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</si>
  <si>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</si>
  <si>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</si>
  <si>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</si>
  <si>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</si>
  <si>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</si>
  <si>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</si>
  <si>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</si>
  <si>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</si>
  <si>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</si>
  <si>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</si>
  <si>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</si>
  <si>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</si>
  <si>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</si>
  <si>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</si>
  <si>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</si>
  <si>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</si>
  <si>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</si>
  <si>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</si>
  <si>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</si>
  <si>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</si>
  <si>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</si>
  <si>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</si>
  <si>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</si>
  <si>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</si>
  <si>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</si>
  <si>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</si>
  <si>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</si>
  <si>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</si>
  <si>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</si>
  <si>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</si>
  <si>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</si>
  <si>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</si>
  <si>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</si>
  <si>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</si>
  <si>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</si>
  <si>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</si>
  <si>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</si>
  <si>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</si>
  <si>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</si>
  <si>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</si>
  <si>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</si>
  <si>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</si>
  <si>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</si>
  <si>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</si>
  <si>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</si>
  <si>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</si>
  <si>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</si>
  <si>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</si>
  <si>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</si>
  <si>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</si>
  <si>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</si>
  <si>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</si>
  <si>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</si>
  <si>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</si>
  <si>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</si>
  <si>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</si>
  <si>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</si>
  <si>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</si>
  <si>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</si>
  <si>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</si>
  <si>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</si>
  <si>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</si>
  <si>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</si>
  <si>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</si>
  <si>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</si>
  <si>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</si>
  <si>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</si>
  <si>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</si>
  <si>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</si>
  <si>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</si>
  <si>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</si>
  <si>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</si>
  <si>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</si>
  <si>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</si>
  <si>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</si>
  <si>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</si>
  <si>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</si>
  <si>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</si>
  <si>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</si>
  <si>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</si>
  <si>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</si>
  <si>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</si>
  <si>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</si>
  <si>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</si>
  <si>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</si>
  <si>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</si>
  <si>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</si>
  <si>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</si>
  <si>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</si>
  <si>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</si>
  <si>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</si>
  <si>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</si>
  <si>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</si>
  <si>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</si>
  <si>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</si>
  <si>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</si>
  <si>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</si>
  <si>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</si>
  <si>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</si>
  <si>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</si>
  <si>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</si>
  <si>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</si>
  <si>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</si>
  <si>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</si>
  <si>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</si>
  <si>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</si>
  <si>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</si>
  <si>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</si>
  <si>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</si>
  <si>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</si>
  <si>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</si>
  <si>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</si>
  <si>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</si>
  <si>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</si>
  <si>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</si>
  <si>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</si>
  <si>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</si>
  <si>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</si>
  <si>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</si>
  <si>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</si>
  <si>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</si>
  <si>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</si>
  <si>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</si>
  <si>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</si>
  <si>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</si>
  <si>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</si>
  <si>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</si>
  <si>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</si>
  <si>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</si>
  <si>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</si>
  <si>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</si>
  <si>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</si>
  <si>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</si>
  <si>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</si>
  <si>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</si>
  <si>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</si>
  <si>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</si>
  <si>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</si>
  <si>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</si>
  <si>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</si>
  <si>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</si>
  <si>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</si>
  <si>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</si>
  <si>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</si>
  <si>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</si>
  <si>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</si>
  <si>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</si>
  <si>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</si>
  <si>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</si>
  <si>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</si>
  <si>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</si>
  <si>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</si>
  <si>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</si>
  <si>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</si>
  <si>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</si>
  <si>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</si>
  <si>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</si>
  <si>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</si>
  <si>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</si>
  <si>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</si>
  <si>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</si>
  <si>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</si>
  <si>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</si>
  <si>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</si>
  <si>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</si>
  <si>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</si>
  <si>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</si>
  <si>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</si>
  <si>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</si>
  <si>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</si>
  <si>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</si>
  <si>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</si>
  <si>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</si>
  <si>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</si>
  <si>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</si>
  <si>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</si>
  <si>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</si>
  <si>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</si>
  <si>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</si>
  <si>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</si>
  <si>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</si>
  <si>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</si>
  <si>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</si>
  <si>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</si>
  <si>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</si>
  <si>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</si>
  <si>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</si>
  <si>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</si>
  <si>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</si>
  <si>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</si>
  <si>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</si>
  <si>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</si>
  <si>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</si>
  <si>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</si>
  <si>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</si>
  <si>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</si>
  <si>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</si>
  <si>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</si>
  <si>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</si>
  <si>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</si>
  <si>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</si>
  <si>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</si>
  <si>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</si>
  <si>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</si>
  <si>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</si>
  <si>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</si>
  <si>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</si>
  <si>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</si>
  <si>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</si>
  <si>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</si>
  <si>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</si>
  <si>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</si>
  <si>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</si>
  <si>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</si>
  <si>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</si>
  <si>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</si>
  <si>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</si>
  <si>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</si>
  <si>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</si>
  <si>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</si>
  <si>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</si>
  <si>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</si>
  <si>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</si>
  <si>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</si>
  <si>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</si>
  <si>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</si>
  <si>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</si>
  <si>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</si>
  <si>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</si>
  <si>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</si>
  <si>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</si>
  <si>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</si>
  <si>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</si>
  <si>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</si>
  <si>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</si>
  <si>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</si>
  <si>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</si>
  <si>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</si>
  <si>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</si>
  <si>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</si>
  <si>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</si>
  <si>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</si>
  <si>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</si>
  <si>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</si>
  <si>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</si>
  <si>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</si>
  <si>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</si>
  <si>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</si>
  <si>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</si>
  <si>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</si>
  <si>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</si>
  <si>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</si>
  <si>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</si>
  <si>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</si>
  <si>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</si>
  <si>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</si>
  <si>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</si>
  <si>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</si>
  <si>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</si>
  <si>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</si>
  <si>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</si>
  <si>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</si>
  <si>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</si>
  <si>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</si>
  <si>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</si>
  <si>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</si>
  <si>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</si>
  <si>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</si>
  <si>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</si>
  <si>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</si>
  <si>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</si>
  <si>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</si>
  <si>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</si>
  <si>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</si>
  <si>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</si>
  <si>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</si>
  <si>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</si>
  <si>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</si>
  <si>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</si>
  <si>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</si>
  <si>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</si>
  <si>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</si>
  <si>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</si>
  <si>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</si>
  <si>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</si>
  <si>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</si>
  <si>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</si>
  <si>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</si>
  <si>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</si>
  <si>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</si>
  <si>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</si>
  <si>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</si>
  <si>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</si>
  <si>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</si>
  <si>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</si>
  <si>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</si>
  <si>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</si>
  <si>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</si>
  <si>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</si>
  <si>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</si>
  <si>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</si>
  <si>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</si>
  <si>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</si>
  <si>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</si>
  <si>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</si>
  <si>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</si>
  <si>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</si>
  <si>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</si>
  <si>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</si>
  <si>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</si>
  <si>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</si>
  <si>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</si>
  <si>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</si>
  <si>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</si>
  <si>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</si>
  <si>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</si>
  <si>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</si>
  <si>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</si>
  <si>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</si>
  <si>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</si>
  <si>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</si>
  <si>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</si>
  <si>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</si>
  <si>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</si>
  <si>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</si>
  <si>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</si>
  <si>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</si>
  <si>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</si>
  <si>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</si>
  <si>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</si>
  <si>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</si>
  <si>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</si>
  <si>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</si>
  <si>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</si>
  <si>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</si>
  <si>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</si>
  <si>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</si>
  <si>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</si>
  <si>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</si>
  <si>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</si>
  <si>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</si>
  <si>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</si>
  <si>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</si>
  <si>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</si>
  <si>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</si>
  <si>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</si>
  <si>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</si>
  <si>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</si>
  <si>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</si>
  <si>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</si>
  <si>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</si>
  <si>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</si>
  <si>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</si>
  <si>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</si>
  <si>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</si>
  <si>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</si>
  <si>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</si>
  <si>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</si>
  <si>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</si>
  <si>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</si>
  <si>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</si>
  <si>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</si>
  <si>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</si>
  <si>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</si>
  <si>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</si>
  <si>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</si>
  <si>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</si>
  <si>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</si>
  <si>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</si>
  <si>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</si>
  <si>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</si>
  <si>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</si>
  <si>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</si>
  <si>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</si>
  <si>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</si>
  <si>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</si>
  <si>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</si>
  <si>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</si>
  <si>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</si>
  <si>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</si>
  <si>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</si>
  <si>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</si>
  <si>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</si>
  <si>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</si>
  <si>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</si>
  <si>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</si>
  <si>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</si>
  <si>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</si>
  <si>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</si>
  <si>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</si>
  <si>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</si>
  <si>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</si>
  <si>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</si>
  <si>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</si>
  <si>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</si>
  <si>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</si>
  <si>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</si>
  <si>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</si>
  <si>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</si>
  <si>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</si>
  <si>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</si>
  <si>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</si>
  <si>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</si>
  <si>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</si>
  <si>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</si>
  <si>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</si>
  <si>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</si>
  <si>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</si>
  <si>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</si>
  <si>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</si>
  <si>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</si>
  <si>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</si>
  <si>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</si>
  <si>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</si>
  <si>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</si>
  <si>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</si>
  <si>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</si>
  <si>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</si>
  <si>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</si>
  <si>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</si>
  <si>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</si>
  <si>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</si>
  <si>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</si>
  <si>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</si>
  <si>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</si>
  <si>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</si>
  <si>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</si>
  <si>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</si>
  <si>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</si>
  <si>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</si>
  <si>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</si>
  <si>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</si>
  <si>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</si>
  <si>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</si>
  <si>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</si>
  <si>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</si>
  <si>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</si>
  <si>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</si>
  <si>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</si>
  <si>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</si>
  <si>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</si>
  <si>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</si>
  <si>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</si>
  <si>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</si>
  <si>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</si>
  <si>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</si>
  <si>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</si>
  <si>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</si>
  <si>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</si>
  <si>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</si>
  <si>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</si>
  <si>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</si>
  <si>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</si>
  <si>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</si>
  <si>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</si>
  <si>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</si>
  <si>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</si>
  <si>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</si>
  <si>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</si>
  <si>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</si>
  <si>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</si>
  <si>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</si>
  <si>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</si>
  <si>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</si>
  <si>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</si>
  <si>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</si>
  <si>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</si>
  <si>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</si>
  <si>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</si>
  <si>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</si>
  <si>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</si>
  <si>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</si>
  <si>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</si>
  <si>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</si>
  <si>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</si>
  <si>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</si>
  <si>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</si>
  <si>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</si>
  <si>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</si>
  <si>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</si>
  <si>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</si>
  <si>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</si>
  <si>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</si>
  <si>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</si>
  <si>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</si>
  <si>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</si>
  <si>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</si>
  <si>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</si>
  <si>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</si>
  <si>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</si>
  <si>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</si>
  <si>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</si>
  <si>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</si>
  <si>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</si>
  <si>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</si>
  <si>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</si>
  <si>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</si>
  <si>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</si>
  <si>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</si>
  <si>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</si>
  <si>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</si>
  <si>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</si>
  <si>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</si>
  <si>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</si>
  <si>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</si>
  <si>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</si>
  <si>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</si>
  <si>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</si>
  <si>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</si>
  <si>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</si>
  <si>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</si>
  <si>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</si>
  <si>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</si>
  <si>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</si>
  <si>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</si>
  <si>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</si>
  <si>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</si>
  <si>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</si>
  <si>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</si>
  <si>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</si>
  <si>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</si>
  <si>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</si>
  <si>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</si>
  <si>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</si>
  <si>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</si>
  <si>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</si>
  <si>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</si>
  <si>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</si>
  <si>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</si>
  <si>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</si>
  <si>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</si>
  <si>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</si>
  <si>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</si>
  <si>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</si>
  <si>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</si>
  <si>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</si>
  <si>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</si>
  <si>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</si>
  <si>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</si>
  <si>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</si>
  <si>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</si>
  <si>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</si>
  <si>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</si>
  <si>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</si>
  <si>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</si>
  <si>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</si>
  <si>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</si>
  <si>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</si>
  <si>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</si>
  <si>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</si>
  <si>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</si>
  <si>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</si>
  <si>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</si>
  <si>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</si>
  <si>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</si>
  <si>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</si>
  <si>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</si>
  <si>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</si>
  <si>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</si>
  <si>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</si>
  <si>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</si>
  <si>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</si>
  <si>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</si>
  <si>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</si>
  <si>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</si>
  <si>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</si>
  <si>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</si>
  <si>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</si>
  <si>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</si>
  <si>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</si>
  <si>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</si>
  <si>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</si>
  <si>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</si>
  <si>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</si>
  <si>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</si>
  <si>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</si>
  <si>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</si>
  <si>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</si>
  <si>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</si>
  <si>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</si>
  <si>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</si>
  <si>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</si>
  <si>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</si>
  <si>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</si>
  <si>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</si>
  <si>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</si>
  <si>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</si>
  <si>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</si>
  <si>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</si>
  <si>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</si>
  <si>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</si>
  <si>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</si>
  <si>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</si>
  <si>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</si>
  <si>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</si>
  <si>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</si>
  <si>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</si>
  <si>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</si>
  <si>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</si>
  <si>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</si>
  <si>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</si>
  <si>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</si>
  <si>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</si>
  <si>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</si>
  <si>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</si>
  <si>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</si>
  <si>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</si>
  <si>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</si>
  <si>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</si>
  <si>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</si>
  <si>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</si>
  <si>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</si>
  <si>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</si>
  <si>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</si>
  <si>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</si>
  <si>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</si>
  <si>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</si>
  <si>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</si>
  <si>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</si>
  <si>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</si>
  <si>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</si>
  <si>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</si>
  <si>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</si>
  <si>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</si>
  <si>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</si>
  <si>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</si>
  <si>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</si>
  <si>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</si>
  <si>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</si>
  <si>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</si>
  <si>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</si>
  <si>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</si>
  <si>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</si>
  <si>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</si>
  <si>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</si>
  <si>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</si>
  <si>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</si>
  <si>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</si>
  <si>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</si>
  <si>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</si>
  <si>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</si>
  <si>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</si>
  <si>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</si>
  <si>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</si>
  <si>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</si>
  <si>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</si>
  <si>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</si>
  <si>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</si>
  <si>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</si>
  <si>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</si>
  <si>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</si>
  <si>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</si>
  <si>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</si>
  <si>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</si>
  <si>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</si>
  <si>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</si>
  <si>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</si>
  <si>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</si>
  <si>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</si>
  <si>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</si>
  <si>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</si>
  <si>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</si>
  <si>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</si>
  <si>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</si>
  <si>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</si>
  <si>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</si>
  <si>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</si>
  <si>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</si>
  <si>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</si>
  <si>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</si>
  <si>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</si>
  <si>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</si>
  <si>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</si>
  <si>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</si>
  <si>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</si>
  <si>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</si>
  <si>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</si>
  <si>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</si>
  <si>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</si>
  <si>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</si>
  <si>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</si>
  <si>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</si>
  <si>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</si>
  <si>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</si>
  <si>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</si>
  <si>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</si>
  <si>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</si>
  <si>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</si>
  <si>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</si>
  <si>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</si>
  <si>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</si>
  <si>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</si>
  <si>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</si>
  <si>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</si>
  <si>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</si>
  <si>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</si>
  <si>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</si>
  <si>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</si>
  <si>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</si>
  <si>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</si>
  <si>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</si>
  <si>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</si>
  <si>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</si>
  <si>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</si>
  <si>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</si>
  <si>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</si>
  <si>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</si>
  <si>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</si>
  <si>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</si>
  <si>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</si>
  <si>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</si>
  <si>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</si>
  <si>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</si>
  <si>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</si>
  <si>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</si>
  <si>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</si>
  <si>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</si>
  <si>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</si>
  <si>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</si>
  <si>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</si>
  <si>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</si>
  <si>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</si>
  <si>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</si>
  <si>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</si>
  <si>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</si>
  <si>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</si>
  <si>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</si>
  <si>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</si>
  <si>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</si>
  <si>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</si>
  <si>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</si>
  <si>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</si>
  <si>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</si>
  <si>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</si>
  <si>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</si>
  <si>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</si>
  <si>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</si>
  <si>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</si>
  <si>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</si>
  <si>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</si>
  <si>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</si>
  <si>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</si>
  <si>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</si>
  <si>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</si>
  <si>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</si>
  <si>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</si>
  <si>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</si>
  <si>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</si>
  <si>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</si>
  <si>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</si>
  <si>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</si>
  <si>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</si>
  <si>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</si>
  <si>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</si>
  <si>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</si>
  <si>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</si>
  <si>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</si>
  <si>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</si>
  <si>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</si>
  <si>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</si>
  <si>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</si>
  <si>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</si>
  <si>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</si>
  <si>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</si>
  <si>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</si>
  <si>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</si>
  <si>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</si>
  <si>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</si>
  <si>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</si>
  <si>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</si>
  <si>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</si>
  <si>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</si>
  <si>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</si>
  <si>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</si>
  <si>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</si>
  <si>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</si>
  <si>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</si>
  <si>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</si>
  <si>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</si>
  <si>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</si>
  <si>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</si>
  <si>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</si>
  <si>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</si>
  <si>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</si>
  <si>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</si>
  <si>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</si>
  <si>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</si>
  <si>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</si>
  <si>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</si>
  <si>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</si>
  <si>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</si>
  <si>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</si>
  <si>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</si>
  <si>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</si>
  <si>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</si>
  <si>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</si>
  <si>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</si>
  <si>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</si>
  <si>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</si>
  <si>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</si>
  <si>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</si>
  <si>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</si>
  <si>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</si>
  <si>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</si>
  <si>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</si>
  <si>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</si>
  <si>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</si>
  <si>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</si>
  <si>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</si>
  <si>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</si>
  <si>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</si>
  <si>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</si>
  <si>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</si>
  <si>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</si>
  <si>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</si>
  <si>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</si>
  <si>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</si>
  <si>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</si>
  <si>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</si>
  <si>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</si>
  <si>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</si>
  <si>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</si>
  <si>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</si>
  <si>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</si>
  <si>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</si>
  <si>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</si>
  <si>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</si>
  <si>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</si>
  <si>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</si>
  <si>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</si>
  <si>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</si>
  <si>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</si>
  <si>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</si>
  <si>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</si>
  <si>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</si>
  <si>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</si>
  <si>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</si>
  <si>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</si>
  <si>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</si>
  <si>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</si>
  <si>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</si>
  <si>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</si>
  <si>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</si>
  <si>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</si>
  <si>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</si>
  <si>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</si>
  <si>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</si>
  <si>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</si>
  <si>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</si>
  <si>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</si>
  <si>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</si>
  <si>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</si>
  <si>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</si>
  <si>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</si>
  <si>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</si>
  <si>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</si>
  <si>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</si>
  <si>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</si>
  <si>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</si>
  <si>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</si>
  <si>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</si>
  <si>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</si>
  <si>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</si>
  <si>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</si>
  <si>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</si>
  <si>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</si>
  <si>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</si>
  <si>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</si>
  <si>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</si>
  <si>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</si>
  <si>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</si>
  <si>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</si>
  <si>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</si>
  <si>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</si>
  <si>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</si>
  <si>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</si>
  <si>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</si>
  <si>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</si>
  <si>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</si>
  <si>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</si>
  <si>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</si>
  <si>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</si>
  <si>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</si>
  <si>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</si>
  <si>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</si>
  <si>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</si>
  <si>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</si>
  <si>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</si>
  <si>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</si>
  <si>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</si>
  <si>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</si>
  <si>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</si>
  <si>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</si>
  <si>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</si>
  <si>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</si>
  <si>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</si>
  <si>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</si>
  <si>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</si>
  <si>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</si>
  <si>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</si>
  <si>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</si>
  <si>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</si>
  <si>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</si>
  <si>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</si>
  <si>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</si>
  <si>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</si>
  <si>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</si>
  <si>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</si>
  <si>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</si>
  <si>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</si>
  <si>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</si>
  <si>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</si>
  <si>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</si>
  <si>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</si>
  <si>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</si>
  <si>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</si>
  <si>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</si>
  <si>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</si>
  <si>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</si>
  <si>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</si>
  <si>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</si>
  <si>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</si>
  <si>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</si>
  <si>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</si>
  <si>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</si>
  <si>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</si>
  <si>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</si>
  <si>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</si>
  <si>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</si>
  <si>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</si>
  <si>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</si>
  <si>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</si>
  <si>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</si>
  <si>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</si>
  <si>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</si>
  <si>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</si>
  <si>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</si>
  <si>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</si>
  <si>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</si>
  <si>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</si>
  <si>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</si>
  <si>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</si>
  <si>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</si>
  <si>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</si>
  <si>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</si>
  <si>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</si>
  <si>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</si>
  <si>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</si>
  <si>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</si>
  <si>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</si>
  <si>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</si>
  <si>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</si>
  <si>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</si>
  <si>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</si>
  <si>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</si>
  <si>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</si>
  <si>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</si>
  <si>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</si>
  <si>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</si>
  <si>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</si>
  <si>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</si>
  <si>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</si>
  <si>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</si>
  <si>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</si>
  <si>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</si>
  <si>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</si>
  <si>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</si>
  <si>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</si>
  <si>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</si>
  <si>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</si>
  <si>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</si>
  <si>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</si>
  <si>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</si>
  <si>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</si>
  <si>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</si>
  <si>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</si>
  <si>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</si>
  <si>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</si>
  <si>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</si>
  <si>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</si>
  <si>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</si>
  <si>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</si>
  <si>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</si>
  <si>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</si>
  <si>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</si>
  <si>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</si>
  <si>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</si>
  <si>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</si>
  <si>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</si>
  <si>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</si>
  <si>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</si>
  <si>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</si>
  <si>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</si>
  <si>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</si>
  <si>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</si>
  <si>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</si>
  <si>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</si>
  <si>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</si>
  <si>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</si>
  <si>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</si>
  <si>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</si>
  <si>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</si>
  <si>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</si>
  <si>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</si>
  <si>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</si>
  <si>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</si>
  <si>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</si>
  <si>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</si>
  <si>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</si>
  <si>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</si>
  <si>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</si>
  <si>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</si>
  <si>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</si>
  <si>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</si>
  <si>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</si>
  <si>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</si>
  <si>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</si>
  <si>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</si>
  <si>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</si>
  <si>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</si>
  <si>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</si>
  <si>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</si>
  <si>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</si>
  <si>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</si>
  <si>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</si>
  <si>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</si>
  <si>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</si>
  <si>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</si>
  <si>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</si>
  <si>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</si>
  <si>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</si>
  <si>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</si>
  <si>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</si>
  <si>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</si>
  <si>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</si>
  <si>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</si>
  <si>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</si>
  <si>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</si>
  <si>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</si>
  <si>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</si>
  <si>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</si>
  <si>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</si>
  <si>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</si>
  <si>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</si>
  <si>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</si>
  <si>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</si>
  <si>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</si>
  <si>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</si>
  <si>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</si>
  <si>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</si>
  <si>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</si>
  <si>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</si>
  <si>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</si>
  <si>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</si>
  <si>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</si>
  <si>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</si>
  <si>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</si>
  <si>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</si>
  <si>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</si>
  <si>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</si>
  <si>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</si>
  <si>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</si>
  <si>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</si>
  <si>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</si>
  <si>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</si>
  <si>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</si>
  <si>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</si>
  <si>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</si>
  <si>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</si>
  <si>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</si>
  <si>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</si>
  <si>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</si>
  <si>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</si>
  <si>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</si>
  <si>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</si>
  <si>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</si>
  <si>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</si>
  <si>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</si>
  <si>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</si>
  <si>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</si>
  <si>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</si>
  <si>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</si>
  <si>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</si>
  <si>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</si>
  <si>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</si>
  <si>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</si>
  <si>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</si>
  <si>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</si>
  <si>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</si>
  <si>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</si>
  <si>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</si>
  <si>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</si>
  <si>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</si>
  <si>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</si>
  <si>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</si>
  <si>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</si>
  <si>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</si>
  <si>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</si>
  <si>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</si>
  <si>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</si>
  <si>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</si>
  <si>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</si>
  <si>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</si>
  <si>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</si>
  <si>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</si>
  <si>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</si>
  <si>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</si>
  <si>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</si>
  <si>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</si>
  <si>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</si>
  <si>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</si>
  <si>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</si>
  <si>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</si>
  <si>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</si>
  <si>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</si>
  <si>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</si>
  <si>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</si>
  <si>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</si>
  <si>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</si>
  <si>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</si>
  <si>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</si>
  <si>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</si>
  <si>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</si>
  <si>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</si>
  <si>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</si>
  <si>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</si>
  <si>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</si>
  <si>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</si>
  <si>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</si>
  <si>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</si>
  <si>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</si>
  <si>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</si>
  <si>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</si>
  <si>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</si>
  <si>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</si>
  <si>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</si>
  <si>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</si>
  <si>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</si>
  <si>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</si>
  <si>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</si>
  <si>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</si>
  <si>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</si>
  <si>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</si>
  <si>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</si>
  <si>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</si>
  <si>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</si>
  <si>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</si>
  <si>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</si>
  <si>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</si>
  <si>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</si>
  <si>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</si>
  <si>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</si>
  <si>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</si>
  <si>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</si>
  <si>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</si>
  <si>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</si>
  <si>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</si>
  <si>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</si>
  <si>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</si>
  <si>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</si>
  <si>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</si>
  <si>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</si>
  <si>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</si>
  <si>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</si>
  <si>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</si>
  <si>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</si>
  <si>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</si>
  <si>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</si>
  <si>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</si>
  <si>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</si>
  <si>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</si>
  <si>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</si>
  <si>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</si>
  <si>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</si>
  <si>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</si>
  <si>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</si>
  <si>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</si>
  <si>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</si>
  <si>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</si>
  <si>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</si>
  <si>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</si>
  <si>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</si>
  <si>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</si>
  <si>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</si>
  <si>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</si>
  <si>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</si>
  <si>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</si>
  <si>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</si>
  <si>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</si>
  <si>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</si>
  <si>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</si>
  <si>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</si>
  <si>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</si>
  <si>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</si>
  <si>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</si>
  <si>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</si>
  <si>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</si>
  <si>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</si>
  <si>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</si>
  <si>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</si>
  <si>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</si>
  <si>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</si>
  <si>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</si>
  <si>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</si>
  <si>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</si>
  <si>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</si>
  <si>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</si>
  <si>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</si>
  <si>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</si>
  <si>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</si>
  <si>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</si>
  <si>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</si>
  <si>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</si>
  <si>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</si>
  <si>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</si>
  <si>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</si>
  <si>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</si>
  <si>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</si>
  <si>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</si>
  <si>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</si>
  <si>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</si>
  <si>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</si>
  <si>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</si>
  <si>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</si>
  <si>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</si>
  <si>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</si>
  <si>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</si>
  <si>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</si>
  <si>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</si>
  <si>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</si>
  <si>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</si>
  <si>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</si>
  <si>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</si>
  <si>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</si>
  <si>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</si>
  <si>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</si>
  <si>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</si>
  <si>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</si>
  <si>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</si>
  <si>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</si>
  <si>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</si>
  <si>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</si>
  <si>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</si>
  <si>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</si>
  <si>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</si>
  <si>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</si>
  <si>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</si>
  <si>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</si>
  <si>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</si>
  <si>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</si>
  <si>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</si>
  <si>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</si>
  <si>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</si>
  <si>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</si>
  <si>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</si>
  <si>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</si>
  <si>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</si>
  <si>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</si>
  <si>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</si>
  <si>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</si>
  <si>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</si>
  <si>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</si>
  <si>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</si>
  <si>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</si>
  <si>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</si>
  <si>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</si>
  <si>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</si>
  <si>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</si>
  <si>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</si>
  <si>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</si>
  <si>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</si>
  <si>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</si>
  <si>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</si>
  <si>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</si>
  <si>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</si>
  <si>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</si>
  <si>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</si>
  <si>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</si>
  <si>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</si>
  <si>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</si>
  <si>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</si>
  <si>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</si>
  <si>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</si>
  <si>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</si>
  <si>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</si>
  <si>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</si>
  <si>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</si>
  <si>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</si>
  <si>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</si>
  <si>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</si>
  <si>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</si>
  <si>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</si>
  <si>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</si>
  <si>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</si>
  <si>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</si>
  <si>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</si>
  <si>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</si>
  <si>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</si>
  <si>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</si>
  <si>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</si>
  <si>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</si>
  <si>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</si>
  <si>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</si>
  <si>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</si>
  <si>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</si>
  <si>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</si>
  <si>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</si>
  <si>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</si>
  <si>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</si>
  <si>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</si>
  <si>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</si>
  <si>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</si>
  <si>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</si>
  <si>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</si>
  <si>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</si>
  <si>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</si>
  <si>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</si>
  <si>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</si>
  <si>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</si>
  <si>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</si>
  <si>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</si>
  <si>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</si>
  <si>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</si>
  <si>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</si>
  <si>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</si>
  <si>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</si>
  <si>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</si>
  <si>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</si>
  <si>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</si>
  <si>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</si>
  <si>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</si>
  <si>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</si>
  <si>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</si>
  <si>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</si>
  <si>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</si>
  <si>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</si>
  <si>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</si>
  <si>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</si>
  <si>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</si>
  <si>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</si>
  <si>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</si>
  <si>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</si>
  <si>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</si>
  <si>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</si>
  <si>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</si>
  <si>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</si>
  <si>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</si>
  <si>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</si>
  <si>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</si>
  <si>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</si>
  <si>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</si>
  <si>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</si>
  <si>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</si>
  <si>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</si>
  <si>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</si>
  <si>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</si>
  <si>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</si>
  <si>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</si>
  <si>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</si>
  <si>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</si>
  <si>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</si>
  <si>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</si>
  <si>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</si>
  <si>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</si>
  <si>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</si>
  <si>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</si>
  <si>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</si>
  <si>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</si>
  <si>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</si>
  <si>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</si>
  <si>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</si>
  <si>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</si>
  <si>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</si>
  <si>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</si>
  <si>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</si>
  <si>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</si>
  <si>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</si>
  <si>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</si>
  <si>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</si>
  <si>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</si>
  <si>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</si>
  <si>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</si>
  <si>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</si>
  <si>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</si>
  <si>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</si>
  <si>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</si>
  <si>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</si>
  <si>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</si>
  <si>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</si>
  <si>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</si>
  <si>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</si>
  <si>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</si>
  <si>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</si>
  <si>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</si>
  <si>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</si>
  <si>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</si>
  <si>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</si>
  <si>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</si>
  <si>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</si>
  <si>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</si>
  <si>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</si>
  <si>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</si>
  <si>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</si>
  <si>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</si>
  <si>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</si>
  <si>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</si>
  <si>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</si>
  <si>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</si>
  <si>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</si>
  <si>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</si>
  <si>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</si>
  <si>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</si>
  <si>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</si>
  <si>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</si>
  <si>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</si>
  <si>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</si>
  <si>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</si>
  <si>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</si>
  <si>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</si>
  <si>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</si>
  <si>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</si>
  <si>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</si>
  <si>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</si>
  <si>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</si>
  <si>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</si>
  <si>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</si>
  <si>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</si>
  <si>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</si>
  <si>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</si>
  <si>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</si>
  <si>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</si>
  <si>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</si>
  <si>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</si>
  <si>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</si>
  <si>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</si>
  <si>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</si>
  <si>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</si>
  <si>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</si>
  <si>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</si>
  <si>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</si>
  <si>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</si>
  <si>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</si>
  <si>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</si>
  <si>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</si>
  <si>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</si>
  <si>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</si>
  <si>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</si>
  <si>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</si>
  <si>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</si>
  <si>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</si>
  <si>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</si>
  <si>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</si>
  <si>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</si>
  <si>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</si>
  <si>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</si>
  <si>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</si>
  <si>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</si>
  <si>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</si>
  <si>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</si>
  <si>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</si>
  <si>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</si>
  <si>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</si>
  <si>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</si>
  <si>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</si>
  <si>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</si>
  <si>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</si>
  <si>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</si>
  <si>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</si>
  <si>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</si>
  <si>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</si>
  <si>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</si>
  <si>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</si>
  <si>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</si>
  <si>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</si>
  <si>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</si>
  <si>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</si>
  <si>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</si>
  <si>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</si>
  <si>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</si>
  <si>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</si>
  <si>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</si>
  <si>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</si>
  <si>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</si>
  <si>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</si>
  <si>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</si>
  <si>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</si>
  <si>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</si>
  <si>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</si>
  <si>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</si>
  <si>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</si>
  <si>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</si>
  <si>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</si>
  <si>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</si>
  <si>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</si>
  <si>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</si>
  <si>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</si>
  <si>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</si>
  <si>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</si>
  <si>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</si>
  <si>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</si>
  <si>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</si>
  <si>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</si>
  <si>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</si>
  <si>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</si>
  <si>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</si>
  <si>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</si>
  <si>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</si>
  <si>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</si>
  <si>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</si>
  <si>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</si>
  <si>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</si>
  <si>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</si>
  <si>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</si>
  <si>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</si>
  <si>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</si>
  <si>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</si>
  <si>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</si>
  <si>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</si>
  <si>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</si>
  <si>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</si>
  <si>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</si>
  <si>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</si>
  <si>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</si>
  <si>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</si>
  <si>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</si>
  <si>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</si>
  <si>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</si>
  <si>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</si>
  <si>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</si>
  <si>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</si>
  <si>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</si>
  <si>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</si>
  <si>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</si>
  <si>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</si>
  <si>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</si>
  <si>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</si>
  <si>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</si>
  <si>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</si>
  <si>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</si>
  <si>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</si>
  <si>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</si>
  <si>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</si>
  <si>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</si>
  <si>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</si>
  <si>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</si>
  <si>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</si>
  <si>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</si>
  <si>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</si>
  <si>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</si>
  <si>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</si>
  <si>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</si>
  <si>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</si>
  <si>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</si>
  <si>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</si>
  <si>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</si>
  <si>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</si>
  <si>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</si>
  <si>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</si>
  <si>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</si>
  <si>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</si>
  <si>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</si>
  <si>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</si>
  <si>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</si>
  <si>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</si>
  <si>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</si>
  <si>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</si>
  <si>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</si>
  <si>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</si>
  <si>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</si>
  <si>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</si>
  <si>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</si>
  <si>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</si>
  <si>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</si>
  <si>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</si>
  <si>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</si>
  <si>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</si>
  <si>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</si>
  <si>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</si>
  <si>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</si>
  <si>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</si>
  <si>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</si>
  <si>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</si>
  <si>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</si>
  <si>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</si>
  <si>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</si>
  <si>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</si>
  <si>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</si>
  <si>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</si>
  <si>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</si>
  <si>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</si>
  <si>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</si>
  <si>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</si>
  <si>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</si>
  <si>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</si>
  <si>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</si>
  <si>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</si>
  <si>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</si>
  <si>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</si>
  <si>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</si>
  <si>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</si>
  <si>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</si>
  <si>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</si>
  <si>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</si>
  <si>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</si>
  <si>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</si>
  <si>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</si>
  <si>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</si>
  <si>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</si>
  <si>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</si>
  <si>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</si>
  <si>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</si>
  <si>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</si>
  <si>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</si>
  <si>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</si>
  <si>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</si>
  <si>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</si>
  <si>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</si>
  <si>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</si>
  <si>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</si>
  <si>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</si>
  <si>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</si>
  <si>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</si>
  <si>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</si>
  <si>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</si>
  <si>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</si>
  <si>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</si>
  <si>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</si>
  <si>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</si>
  <si>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</si>
  <si>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</si>
  <si>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</si>
  <si>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</si>
  <si>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</si>
  <si>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</si>
  <si>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</si>
  <si>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</si>
  <si>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</si>
  <si>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</si>
  <si>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</si>
  <si>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</si>
  <si>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</si>
  <si>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</si>
  <si>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</si>
  <si>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</si>
  <si>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</si>
  <si>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</si>
  <si>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</si>
  <si>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</si>
  <si>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</si>
  <si>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</si>
  <si>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</si>
  <si>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</si>
  <si>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</si>
  <si>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</si>
  <si>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</si>
  <si>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</si>
  <si>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</si>
  <si>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</si>
  <si>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</si>
  <si>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</si>
  <si>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</si>
  <si>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</si>
  <si>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</si>
  <si>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</si>
  <si>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</si>
  <si>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</si>
  <si>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</si>
  <si>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</si>
  <si>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</si>
  <si>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</si>
  <si>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</si>
  <si>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</si>
  <si>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</si>
  <si>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</si>
  <si>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</si>
  <si>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</si>
  <si>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</si>
  <si>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</si>
  <si>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</si>
  <si>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</si>
  <si>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</si>
  <si>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</si>
  <si>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</si>
  <si>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</si>
  <si>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</si>
  <si>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</si>
  <si>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</si>
  <si>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</si>
  <si>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</si>
  <si>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</si>
  <si>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</si>
  <si>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</si>
  <si>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</si>
  <si>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</si>
  <si>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</si>
  <si>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</si>
  <si>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</si>
  <si>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</si>
  <si>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</si>
  <si>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</si>
  <si>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</si>
  <si>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</si>
  <si>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</si>
  <si>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</si>
  <si>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</si>
  <si>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</si>
  <si>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</si>
  <si>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</si>
  <si>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</si>
  <si>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</si>
  <si>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</si>
  <si>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</si>
  <si>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</si>
  <si>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</si>
  <si>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</si>
  <si>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</si>
  <si>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</si>
  <si>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</si>
  <si>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</si>
  <si>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</si>
  <si>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</si>
  <si>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</si>
  <si>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</si>
  <si>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</si>
  <si>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</si>
  <si>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</si>
  <si>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</si>
  <si>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</si>
  <si>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</si>
  <si>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</si>
  <si>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</si>
  <si>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</si>
  <si>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</si>
  <si>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</si>
  <si>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</si>
  <si>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</si>
  <si>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</si>
  <si>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</si>
  <si>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</si>
  <si>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</si>
  <si>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</si>
  <si>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</si>
  <si>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</si>
  <si>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</si>
  <si>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</si>
  <si>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</si>
  <si>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</si>
  <si>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</si>
  <si>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</si>
  <si>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</si>
  <si>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</si>
  <si>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</si>
  <si>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</si>
  <si>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</si>
  <si>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</si>
  <si>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</si>
  <si>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</si>
  <si>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</si>
  <si>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</si>
  <si>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</si>
  <si>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</si>
  <si>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</si>
  <si>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</si>
  <si>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</si>
  <si>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</si>
  <si>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</si>
  <si>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</si>
  <si>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</si>
  <si>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</si>
  <si>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</si>
  <si>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</si>
  <si>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</si>
  <si>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</si>
  <si>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</si>
  <si>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</si>
  <si>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</si>
  <si>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</si>
  <si>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</si>
  <si>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</si>
  <si>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</si>
  <si>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</si>
  <si>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</si>
  <si>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</si>
  <si>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</si>
  <si>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</si>
  <si>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</si>
  <si>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</si>
  <si>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</si>
  <si>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</si>
  <si>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</si>
  <si>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</si>
  <si>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</si>
  <si>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</si>
  <si>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</si>
  <si>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</si>
  <si>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</si>
  <si>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</si>
  <si>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</si>
  <si>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</si>
  <si>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</si>
  <si>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</si>
  <si>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</si>
  <si>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</si>
  <si>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</si>
  <si>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</si>
  <si>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</si>
  <si>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</si>
  <si>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</si>
  <si>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</si>
  <si>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</si>
  <si>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</si>
  <si>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</si>
  <si>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</si>
  <si>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</si>
  <si>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</si>
  <si>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</si>
  <si>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</si>
  <si>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</si>
  <si>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</si>
  <si>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</si>
  <si>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</si>
  <si>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</si>
  <si>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</si>
  <si>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</si>
  <si>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</si>
  <si>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</si>
  <si>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</si>
  <si>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</si>
  <si>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</si>
  <si>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</si>
  <si>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</si>
  <si>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</si>
  <si>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</si>
  <si>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</si>
  <si>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</si>
  <si>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</si>
  <si>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</si>
  <si>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</si>
  <si>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</si>
  <si>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</si>
  <si>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</si>
  <si>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</si>
  <si>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</si>
  <si>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</si>
  <si>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</si>
  <si>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</si>
  <si>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</si>
  <si>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</si>
  <si>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</si>
  <si>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</si>
  <si>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</si>
  <si>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</si>
  <si>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</si>
  <si>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</si>
  <si>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</si>
  <si>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</si>
  <si>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</si>
  <si>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</si>
  <si>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</si>
  <si>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</si>
  <si>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</si>
  <si>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</si>
  <si>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</si>
  <si>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</si>
  <si>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</si>
  <si>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</si>
  <si>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</si>
  <si>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</si>
  <si>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</si>
  <si>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</si>
  <si>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</si>
  <si>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</si>
  <si>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</si>
  <si>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</si>
  <si>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</si>
  <si>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</si>
  <si>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</si>
  <si>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</si>
  <si>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</si>
  <si>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</si>
  <si>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</si>
  <si>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</si>
  <si>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</si>
  <si>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</si>
  <si>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</si>
  <si>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</si>
  <si>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</si>
  <si>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</si>
  <si>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</si>
  <si>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</si>
  <si>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</si>
  <si>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</si>
  <si>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</si>
  <si>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</si>
  <si>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</si>
  <si>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</si>
  <si>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</si>
  <si>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</si>
  <si>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</si>
  <si>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</si>
  <si>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</si>
  <si>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</si>
  <si>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</si>
  <si>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</si>
  <si>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</si>
  <si>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</si>
  <si>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</si>
  <si>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</si>
  <si>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</si>
  <si>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</si>
  <si>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</si>
  <si>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</si>
  <si>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</si>
  <si>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</si>
  <si>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</si>
  <si>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</si>
  <si>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</si>
  <si>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</si>
  <si>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</si>
  <si>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</si>
  <si>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</si>
  <si>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</si>
  <si>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</si>
  <si>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</si>
  <si>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</si>
  <si>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</si>
  <si>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</si>
  <si>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</si>
  <si>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</si>
  <si>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</si>
  <si>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</si>
  <si>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</si>
  <si>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</si>
  <si>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</si>
  <si>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</si>
  <si>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</si>
  <si>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</si>
  <si>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</si>
  <si>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</si>
  <si>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</si>
  <si>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</si>
  <si>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</si>
  <si>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</si>
  <si>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</si>
  <si>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</si>
  <si>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</si>
  <si>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</si>
  <si>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</si>
  <si>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</si>
  <si>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</si>
  <si>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</si>
  <si>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</si>
  <si>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</si>
  <si>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</si>
  <si>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</si>
  <si>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</si>
  <si>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</si>
  <si>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</si>
  <si>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</si>
  <si>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</si>
  <si>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</si>
  <si>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</si>
  <si>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</si>
  <si>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</si>
  <si>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</si>
  <si>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</si>
  <si>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</si>
  <si>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</si>
  <si>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</si>
  <si>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</si>
  <si>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</si>
  <si>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</si>
  <si>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</si>
  <si>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</si>
  <si>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</si>
  <si>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</si>
  <si>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</si>
  <si>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</si>
  <si>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</si>
  <si>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</si>
  <si>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</si>
  <si>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</si>
  <si>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</si>
  <si>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</si>
  <si>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</si>
  <si>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</si>
  <si>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</si>
  <si>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</si>
  <si>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</si>
  <si>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</si>
  <si>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</si>
  <si>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</si>
  <si>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</si>
  <si>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</si>
  <si>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</si>
  <si>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</si>
  <si>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</si>
  <si>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</si>
  <si>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</si>
  <si>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</si>
  <si>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</si>
  <si>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</si>
  <si>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</si>
  <si>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</si>
  <si>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</si>
  <si>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</si>
  <si>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</si>
  <si>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</si>
  <si>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</si>
  <si>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</si>
  <si>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</si>
  <si>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</si>
  <si>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</si>
  <si>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</si>
  <si>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</si>
  <si>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</si>
  <si>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</si>
  <si>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</si>
  <si>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</si>
  <si>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</si>
  <si>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</si>
  <si>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</si>
  <si>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</si>
  <si>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</si>
  <si>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</si>
  <si>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</si>
  <si>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</si>
  <si>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</si>
  <si>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</si>
  <si>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</si>
  <si>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</si>
  <si>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</si>
  <si>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</si>
  <si>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</si>
  <si>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</si>
  <si>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</si>
  <si>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</si>
  <si>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</si>
  <si>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</si>
  <si>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</si>
  <si>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</si>
  <si>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</si>
  <si>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</si>
  <si>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</si>
  <si>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</si>
  <si>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</si>
  <si>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</si>
  <si>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</si>
  <si>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</si>
  <si>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</si>
  <si>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</si>
  <si>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</si>
  <si>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</si>
  <si>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</si>
  <si>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</si>
  <si>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</si>
  <si>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</si>
  <si>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</si>
  <si>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</si>
  <si>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</si>
  <si>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</si>
  <si>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</si>
  <si>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</si>
  <si>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</si>
  <si>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</si>
  <si>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</si>
  <si>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</si>
  <si>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</si>
  <si>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</si>
  <si>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</si>
  <si>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</si>
  <si>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</si>
  <si>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</si>
  <si>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</si>
  <si>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</si>
  <si>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</si>
  <si>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</si>
  <si>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</si>
  <si>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</si>
  <si>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</si>
  <si>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</si>
  <si>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</si>
  <si>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</si>
  <si>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</si>
  <si>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</si>
  <si>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</si>
  <si>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</si>
  <si>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</si>
  <si>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</si>
  <si>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</si>
  <si>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</si>
  <si>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</si>
  <si>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</si>
  <si>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</si>
  <si>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</si>
  <si>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</si>
  <si>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</si>
  <si>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</si>
  <si>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</si>
  <si>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</si>
  <si>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</si>
  <si>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</si>
  <si>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</si>
  <si>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</si>
  <si>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</si>
  <si>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</si>
  <si>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</si>
  <si>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</si>
  <si>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</si>
  <si>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</si>
  <si>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</si>
  <si>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</si>
  <si>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</si>
  <si>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</si>
  <si>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</si>
  <si>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</si>
  <si>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</si>
  <si>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</si>
  <si>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</si>
  <si>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</si>
  <si>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</si>
  <si>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</si>
  <si>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</si>
  <si>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</si>
  <si>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</si>
  <si>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</si>
  <si>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</si>
  <si>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</si>
  <si>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</si>
  <si>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</si>
  <si>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</si>
  <si>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</si>
  <si>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</si>
  <si>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</si>
  <si>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</si>
  <si>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</si>
  <si>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</si>
  <si>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</si>
  <si>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</si>
  <si>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</si>
  <si>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</si>
  <si>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</si>
  <si>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</si>
  <si>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</si>
  <si>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</si>
  <si>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</si>
  <si>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</si>
  <si>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</si>
  <si>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</si>
  <si>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</si>
  <si>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</si>
  <si>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</si>
  <si>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</si>
  <si>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</si>
  <si>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</si>
  <si>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</si>
  <si>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</si>
  <si>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</si>
  <si>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</si>
  <si>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</si>
  <si>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</si>
  <si>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</si>
  <si>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</si>
  <si>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</si>
  <si>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</si>
  <si>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</si>
  <si>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</si>
  <si>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</si>
  <si>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</si>
  <si>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</si>
  <si>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</si>
  <si>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</si>
  <si>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</si>
  <si>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</si>
  <si>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</si>
  <si>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</si>
  <si>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</si>
  <si>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</si>
  <si>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</si>
  <si>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</si>
  <si>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</si>
  <si>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</si>
  <si>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</si>
  <si>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</si>
  <si>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</si>
  <si>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</si>
  <si>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</si>
  <si>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</si>
  <si>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</si>
  <si>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</si>
  <si>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</si>
  <si>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</si>
  <si>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</si>
  <si>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</si>
  <si>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</si>
  <si>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</si>
  <si>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</si>
  <si>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</si>
  <si>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</si>
  <si>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</si>
  <si>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</si>
  <si>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</si>
  <si>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</si>
  <si>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</si>
  <si>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</si>
  <si>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</si>
  <si>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</si>
  <si>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</si>
  <si>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</si>
  <si>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</si>
  <si>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</si>
  <si>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</si>
  <si>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</si>
  <si>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</si>
  <si>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</si>
  <si>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</si>
  <si>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</si>
  <si>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</si>
  <si>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</si>
  <si>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</si>
  <si>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</si>
  <si>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</si>
  <si>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</si>
  <si>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</si>
  <si>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</si>
  <si>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</si>
  <si>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</si>
  <si>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</si>
  <si>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</si>
  <si>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</si>
  <si>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</si>
  <si>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</si>
  <si>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</si>
  <si>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</si>
  <si>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</si>
  <si>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</si>
  <si>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</si>
  <si>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</si>
  <si>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</si>
  <si>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</si>
  <si>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</si>
  <si>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</si>
  <si>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</si>
  <si>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</si>
  <si>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</si>
  <si>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</si>
  <si>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</si>
  <si>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</si>
  <si>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</si>
  <si>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</si>
  <si>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</si>
  <si>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</si>
  <si>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</si>
  <si>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</si>
  <si>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</si>
  <si>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</si>
  <si>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</si>
  <si>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</si>
  <si>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</si>
  <si>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</si>
  <si>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</si>
  <si>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</si>
  <si>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</si>
  <si>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</si>
  <si>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</si>
  <si>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</si>
  <si>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</si>
  <si>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</si>
  <si>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</si>
  <si>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</si>
  <si>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</si>
  <si>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</si>
  <si>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</si>
  <si>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</si>
  <si>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</si>
  <si>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</si>
  <si>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</si>
  <si>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</si>
  <si>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</si>
  <si>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</si>
  <si>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</si>
  <si>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</si>
  <si>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</si>
  <si>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</si>
  <si>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</si>
  <si>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</si>
  <si>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</si>
  <si>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</si>
  <si>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</si>
  <si>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</si>
  <si>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</si>
  <si>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</si>
  <si>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</si>
  <si>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</si>
  <si>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</si>
  <si>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</si>
  <si>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</si>
  <si>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</si>
  <si>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</si>
  <si>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</si>
  <si>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</si>
  <si>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</si>
  <si>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</si>
  <si>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</si>
  <si>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</si>
  <si>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</si>
  <si>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</si>
  <si>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</si>
  <si>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</si>
  <si>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</si>
  <si>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</si>
  <si>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</si>
  <si>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</si>
  <si>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</si>
  <si>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</si>
  <si>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</si>
  <si>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</si>
  <si>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</si>
  <si>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</si>
  <si>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</si>
  <si>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</si>
  <si>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</si>
  <si>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</si>
  <si>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</si>
  <si>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</si>
  <si>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</si>
  <si>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</si>
  <si>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</si>
  <si>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</si>
  <si>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</si>
  <si>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</si>
  <si>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</si>
  <si>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</si>
  <si>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</si>
  <si>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</si>
  <si>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</si>
  <si>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</si>
  <si>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</si>
  <si>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</si>
  <si>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</si>
  <si>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</si>
  <si>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</si>
  <si>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</si>
  <si>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</si>
  <si>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</si>
  <si>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</si>
  <si>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</si>
  <si>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</si>
  <si>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</si>
  <si>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</si>
  <si>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</si>
  <si>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</si>
  <si>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</si>
  <si>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</si>
  <si>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</si>
  <si>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</si>
  <si>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</si>
  <si>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</si>
  <si>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</si>
  <si>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</si>
  <si>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</si>
  <si>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</si>
  <si>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</si>
  <si>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</si>
  <si>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</si>
  <si>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</si>
  <si>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</si>
  <si>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</si>
  <si>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</si>
  <si>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</si>
  <si>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</si>
  <si>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</si>
  <si>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</si>
  <si>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</si>
  <si>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</si>
  <si>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</si>
  <si>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</si>
  <si>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</si>
  <si>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</si>
  <si>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</si>
  <si>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</si>
  <si>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</si>
  <si>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</si>
  <si>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</si>
  <si>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</si>
  <si>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</si>
  <si>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</si>
  <si>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</si>
  <si>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</si>
  <si>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</si>
  <si>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</si>
  <si>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</si>
  <si>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</si>
  <si>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</si>
  <si>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</si>
  <si>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</si>
  <si>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</si>
  <si>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</si>
  <si>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</si>
  <si>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</si>
  <si>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</si>
  <si>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</si>
  <si>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</si>
  <si>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</si>
  <si>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</si>
  <si>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</si>
  <si>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</si>
  <si>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</si>
  <si>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</si>
  <si>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</si>
  <si>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</si>
  <si>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</si>
  <si>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</si>
  <si>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</si>
  <si>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</si>
  <si>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</si>
  <si>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</si>
  <si>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</si>
  <si>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</si>
  <si>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</si>
  <si>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</si>
  <si>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</si>
  <si>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</si>
  <si>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</si>
  <si>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</si>
  <si>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</si>
  <si>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</si>
  <si>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</si>
  <si>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</si>
  <si>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</si>
  <si>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</si>
  <si>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</si>
  <si>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</si>
  <si>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</si>
  <si>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</si>
  <si>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</si>
  <si>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</si>
  <si>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</si>
  <si>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</si>
  <si>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</si>
  <si>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</si>
  <si>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</si>
  <si>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</si>
  <si>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</si>
  <si>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</si>
  <si>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</si>
  <si>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</si>
  <si>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</si>
  <si>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</si>
  <si>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</si>
  <si>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</si>
  <si>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</si>
  <si>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</si>
  <si>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</si>
  <si>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</si>
  <si>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</si>
  <si>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</si>
  <si>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</si>
  <si>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</si>
  <si>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</si>
  <si>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</si>
  <si>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</si>
  <si>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</si>
  <si>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</si>
  <si>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</si>
  <si>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</si>
  <si>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</si>
  <si>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</si>
  <si>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</si>
  <si>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</si>
  <si>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</si>
  <si>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</si>
  <si>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</si>
  <si>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</si>
  <si>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</si>
  <si>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</si>
  <si>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</si>
  <si>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</si>
  <si>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</si>
  <si>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</si>
  <si>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</si>
  <si>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</si>
  <si>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</si>
  <si>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</si>
  <si>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</si>
  <si>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</si>
  <si>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</si>
  <si>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</si>
  <si>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</si>
  <si>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</si>
  <si>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</si>
  <si>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</si>
  <si>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</si>
  <si>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</si>
  <si>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</si>
  <si>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</si>
  <si>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</si>
  <si>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</si>
  <si>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</si>
  <si>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</si>
  <si>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</si>
  <si>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</si>
  <si>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</si>
  <si>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</si>
  <si>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</si>
  <si>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</si>
  <si>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</si>
  <si>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</si>
  <si>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</si>
  <si>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</si>
  <si>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</si>
  <si>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</si>
  <si>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</si>
  <si>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</si>
  <si>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</si>
  <si>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</si>
  <si>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</si>
  <si>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</si>
  <si>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</si>
  <si>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</si>
  <si>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</si>
  <si>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</si>
  <si>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</si>
  <si>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</si>
  <si>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</si>
  <si>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</si>
  <si>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</si>
  <si>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</si>
  <si>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</si>
  <si>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</si>
  <si>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</si>
  <si>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</si>
  <si>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</si>
  <si>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</si>
  <si>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</si>
  <si>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</si>
  <si>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</si>
  <si>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</si>
  <si>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</si>
  <si>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</si>
  <si>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</si>
  <si>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</si>
  <si>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</si>
  <si>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</si>
  <si>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</si>
  <si>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</si>
  <si>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</si>
  <si>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</si>
  <si>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</si>
  <si>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</si>
  <si>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</si>
  <si>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</si>
  <si>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</si>
  <si>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</si>
  <si>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</si>
  <si>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</si>
  <si>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</si>
  <si>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</si>
  <si>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</si>
  <si>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</si>
  <si>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</si>
  <si>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</si>
  <si>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</si>
  <si>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</si>
  <si>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</si>
  <si>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</si>
  <si>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</si>
  <si>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</si>
  <si>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</si>
  <si>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</si>
  <si>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</si>
  <si>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</si>
  <si>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</si>
  <si>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</si>
  <si>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</si>
  <si>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</si>
  <si>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</si>
  <si>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</si>
  <si>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</si>
  <si>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</si>
  <si>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</si>
  <si>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</si>
  <si>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</si>
  <si>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</si>
  <si>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</si>
  <si>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</si>
  <si>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</si>
  <si>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</si>
  <si>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</si>
  <si>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</si>
  <si>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</si>
  <si>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</si>
  <si>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</si>
  <si>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</si>
  <si>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</si>
  <si>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</si>
  <si>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</si>
  <si>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</si>
  <si>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</si>
  <si>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</si>
  <si>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</si>
  <si>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</si>
  <si>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</si>
  <si>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</si>
  <si>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</si>
  <si>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</si>
  <si>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</si>
  <si>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</si>
  <si>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</si>
  <si>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</si>
  <si>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</si>
  <si>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</si>
  <si>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</si>
  <si>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</si>
  <si>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</si>
  <si>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</si>
  <si>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</si>
  <si>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</si>
  <si>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</si>
  <si>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</si>
  <si>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</si>
  <si>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</si>
  <si>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</si>
  <si>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</si>
  <si>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</si>
  <si>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</si>
  <si>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</si>
  <si>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</si>
  <si>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</si>
  <si>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</si>
  <si>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</si>
  <si>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</si>
  <si>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</si>
  <si>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</si>
  <si>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</si>
  <si>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</si>
  <si>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</si>
  <si>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</si>
  <si>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</si>
  <si>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</si>
  <si>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</si>
  <si>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</si>
  <si>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</si>
  <si>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</si>
  <si>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</si>
  <si>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</si>
  <si>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</si>
  <si>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</si>
  <si>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</si>
  <si>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</si>
  <si>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</si>
  <si>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</si>
  <si>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</si>
  <si>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</si>
  <si>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</si>
  <si>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</si>
  <si>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</si>
  <si>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</si>
  <si>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</si>
  <si>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</si>
  <si>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</si>
  <si>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</si>
  <si>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</si>
  <si>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</si>
  <si>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</si>
  <si>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</si>
  <si>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</si>
  <si>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</si>
  <si>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</si>
  <si>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</si>
  <si>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</si>
  <si>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</si>
  <si>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</si>
  <si>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</si>
  <si>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</si>
  <si>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</si>
  <si>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</si>
  <si>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</si>
  <si>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</si>
  <si>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</si>
  <si>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</si>
  <si>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</si>
  <si>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</si>
  <si>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</si>
  <si>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</si>
  <si>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</si>
  <si>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</si>
  <si>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</si>
  <si>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</si>
  <si>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</si>
  <si>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</si>
  <si>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</si>
  <si>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</si>
  <si>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</si>
  <si>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</si>
  <si>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</si>
  <si>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</si>
  <si>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</si>
  <si>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</si>
  <si>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</si>
  <si>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</si>
  <si>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</si>
  <si>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</si>
  <si>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</si>
  <si>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</si>
  <si>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</si>
  <si>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</si>
  <si>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</si>
  <si>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</si>
  <si>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</si>
  <si>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</si>
  <si>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</si>
  <si>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</si>
  <si>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</si>
  <si>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</si>
  <si>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</si>
  <si>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</si>
  <si>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</si>
  <si>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</si>
  <si>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</si>
  <si>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</si>
  <si>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</si>
  <si>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</si>
  <si>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</si>
  <si>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</si>
  <si>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</si>
  <si>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</si>
  <si>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</si>
  <si>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</si>
  <si>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</si>
  <si>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</si>
  <si>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</si>
  <si>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</si>
  <si>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</si>
  <si>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</si>
  <si>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</si>
  <si>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</si>
  <si>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</si>
  <si>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</si>
  <si>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</si>
  <si>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</si>
  <si>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</si>
  <si>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</si>
  <si>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</si>
  <si>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</si>
  <si>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</si>
  <si>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</si>
  <si>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</si>
  <si>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</si>
  <si>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</si>
  <si>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</si>
  <si>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</si>
  <si>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</si>
  <si>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</si>
  <si>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</si>
  <si>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</si>
  <si>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</si>
  <si>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</si>
  <si>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</si>
  <si>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</si>
  <si>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</si>
  <si>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</si>
  <si>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</si>
  <si>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</si>
  <si>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</si>
  <si>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</si>
  <si>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</si>
  <si>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</si>
  <si>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</si>
  <si>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</si>
  <si>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</si>
  <si>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</si>
  <si>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</si>
  <si>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</si>
  <si>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</si>
  <si>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</si>
  <si>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</si>
  <si>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</si>
  <si>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</si>
  <si>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</si>
  <si>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</si>
  <si>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</si>
  <si>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</si>
  <si>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</si>
  <si>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</si>
  <si>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</si>
  <si>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</si>
  <si>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</si>
  <si>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</si>
  <si>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</si>
  <si>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</si>
  <si>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</si>
  <si>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</si>
  <si>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</si>
  <si>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</si>
  <si>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</si>
  <si>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</si>
  <si>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</si>
  <si>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</si>
  <si>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</si>
  <si>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</si>
  <si>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</si>
  <si>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</si>
  <si>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</si>
  <si>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</si>
  <si>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</si>
  <si>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</si>
  <si>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</si>
  <si>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</si>
  <si>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</si>
  <si>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</si>
  <si>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</si>
  <si>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</si>
  <si>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</si>
  <si>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</si>
  <si>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</si>
  <si>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</si>
  <si>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</si>
  <si>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</si>
  <si>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</si>
  <si>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</si>
  <si>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</si>
  <si>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</si>
  <si>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</si>
  <si>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</si>
  <si>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</si>
  <si>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</si>
  <si>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</si>
  <si>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</si>
  <si>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</si>
  <si>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</si>
  <si>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</si>
  <si>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</si>
  <si>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</si>
  <si>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</si>
  <si>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</si>
  <si>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</si>
  <si>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</si>
  <si>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</si>
  <si>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</si>
  <si>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</si>
  <si>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</si>
  <si>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</si>
  <si>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</si>
  <si>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</si>
  <si>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</si>
  <si>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</si>
  <si>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</si>
  <si>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</si>
  <si>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</si>
  <si>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</si>
  <si>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</si>
  <si>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</si>
  <si>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</si>
  <si>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</si>
  <si>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</si>
  <si>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</si>
  <si>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</si>
  <si>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</si>
  <si>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</si>
  <si>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</si>
  <si>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</si>
  <si>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</si>
  <si>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</si>
  <si>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</si>
  <si>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</si>
  <si>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</si>
  <si>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</si>
  <si>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</si>
  <si>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</si>
  <si>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</si>
  <si>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</si>
  <si>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</si>
  <si>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</si>
  <si>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</si>
  <si>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</si>
  <si>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</si>
  <si>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</si>
  <si>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</si>
  <si>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</si>
  <si>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</si>
  <si>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</si>
  <si>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</si>
  <si>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</si>
  <si>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</si>
  <si>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</si>
  <si>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</si>
  <si>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</si>
  <si>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</si>
  <si>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</si>
  <si>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</si>
  <si>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</si>
  <si>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</si>
  <si>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</si>
  <si>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</si>
  <si>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</si>
  <si>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</si>
  <si>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</si>
  <si>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</si>
  <si>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</si>
  <si>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</si>
  <si>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</si>
  <si>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</si>
  <si>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</si>
  <si>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</si>
  <si>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</si>
  <si>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</si>
  <si>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</si>
  <si>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</si>
  <si>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</si>
  <si>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</si>
  <si>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</si>
  <si>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</si>
  <si>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</si>
  <si>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</si>
  <si>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</si>
  <si>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</si>
  <si>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</si>
  <si>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</si>
  <si>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</si>
  <si>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</si>
  <si>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</si>
  <si>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</si>
  <si>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</si>
  <si>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</si>
  <si>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</si>
  <si>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</si>
  <si>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</si>
  <si>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</si>
  <si>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</si>
  <si>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</si>
  <si>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</si>
  <si>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</si>
  <si>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</si>
  <si>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</si>
  <si>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</si>
  <si>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</si>
  <si>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</si>
  <si>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</si>
  <si>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</si>
  <si>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</si>
  <si>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</si>
  <si>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</si>
  <si>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</si>
  <si>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</si>
  <si>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</si>
  <si>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</si>
  <si>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</si>
  <si>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</si>
  <si>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</si>
  <si>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</si>
  <si>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</si>
  <si>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</si>
  <si>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</si>
  <si>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</si>
  <si>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</si>
  <si>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</si>
  <si>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</si>
  <si>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</si>
  <si>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</si>
  <si>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</si>
  <si>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</si>
  <si>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</si>
  <si>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</si>
  <si>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</si>
  <si>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</si>
  <si>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</si>
  <si>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</si>
  <si>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</si>
  <si>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</si>
  <si>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</si>
  <si>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</si>
  <si>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</si>
  <si>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</si>
  <si>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</si>
  <si>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</si>
  <si>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</si>
  <si>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</si>
  <si>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</si>
  <si>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</si>
  <si>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</si>
  <si>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</si>
  <si>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</si>
  <si>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</si>
  <si>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</si>
  <si>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</si>
  <si>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</si>
  <si>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</si>
  <si>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</si>
  <si>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</si>
  <si>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</si>
  <si>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</si>
  <si>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</si>
  <si>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</si>
  <si>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</si>
  <si>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</si>
  <si>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</si>
  <si>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</si>
  <si>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</si>
  <si>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</si>
  <si>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</si>
  <si>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</si>
  <si>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</si>
  <si>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</si>
  <si>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</si>
  <si>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</si>
  <si>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</si>
  <si>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</si>
  <si>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</si>
  <si>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</si>
  <si>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</si>
  <si>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</si>
  <si>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</si>
  <si>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</si>
  <si>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</si>
  <si>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</si>
  <si>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</si>
  <si>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</si>
  <si>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</si>
  <si>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</si>
  <si>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</si>
  <si>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</si>
  <si>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</si>
  <si>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</si>
  <si>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</si>
  <si>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</si>
  <si>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</si>
  <si>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</si>
  <si>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</si>
  <si>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</si>
  <si>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</si>
  <si>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</si>
  <si>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</si>
  <si>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</si>
  <si>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</si>
  <si>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</si>
  <si>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</si>
  <si>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</si>
  <si>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</si>
  <si>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</si>
  <si>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</si>
  <si>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</si>
  <si>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</si>
  <si>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</si>
  <si>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</si>
  <si>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</si>
  <si>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</si>
  <si>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</si>
  <si>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</si>
  <si>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</si>
  <si>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</si>
  <si>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</si>
  <si>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</si>
  <si>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</si>
  <si>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</si>
  <si>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</si>
  <si>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</si>
  <si>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</si>
  <si>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</si>
  <si>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</si>
  <si>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</si>
  <si>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</si>
  <si>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</si>
  <si>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</si>
  <si>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</si>
  <si>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</si>
  <si>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</si>
  <si>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</si>
  <si>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</si>
  <si>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</si>
  <si>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</si>
  <si>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</si>
  <si>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</si>
  <si>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</si>
  <si>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</si>
  <si>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</si>
  <si>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</si>
  <si>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</si>
  <si>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</si>
  <si>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</si>
  <si>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</si>
  <si>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</si>
  <si>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</si>
  <si>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</si>
  <si>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</si>
  <si>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</si>
  <si>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</si>
  <si>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</si>
  <si>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</si>
  <si>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</si>
  <si>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</si>
  <si>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</si>
  <si>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</si>
  <si>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</si>
  <si>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</si>
  <si>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</si>
  <si>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</si>
  <si>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</si>
  <si>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</si>
  <si>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</si>
  <si>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</si>
  <si>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</si>
  <si>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</si>
  <si>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</si>
  <si>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</si>
  <si>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</si>
  <si>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</si>
  <si>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</si>
  <si>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</si>
  <si>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</si>
  <si>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</si>
  <si>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</si>
  <si>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</si>
  <si>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</si>
  <si>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</si>
  <si>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</si>
  <si>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</si>
  <si>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</si>
  <si>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</si>
  <si>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</si>
  <si>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</si>
  <si>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</si>
  <si>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</si>
  <si>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</si>
  <si>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</si>
  <si>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</si>
  <si>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</si>
  <si>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</si>
  <si>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</si>
  <si>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</si>
  <si>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</si>
  <si>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</si>
  <si>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</si>
  <si>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</si>
  <si>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</si>
  <si>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</si>
  <si>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</si>
  <si>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</si>
  <si>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</si>
  <si>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</si>
  <si>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</si>
  <si>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</si>
  <si>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</si>
  <si>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</si>
  <si>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</si>
  <si>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</si>
  <si>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</si>
  <si>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</si>
  <si>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</si>
  <si>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</si>
  <si>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</si>
  <si>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</si>
  <si>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</si>
  <si>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</si>
  <si>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</si>
  <si>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</si>
  <si>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</si>
  <si>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</si>
  <si>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</si>
  <si>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</si>
  <si>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</si>
  <si>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</si>
  <si>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</si>
  <si>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</si>
  <si>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</si>
  <si>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</si>
  <si>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</si>
  <si>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</si>
  <si>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</si>
  <si>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</si>
  <si>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</si>
  <si>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</si>
  <si>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</si>
  <si>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</si>
  <si>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</si>
  <si>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</si>
  <si>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</si>
  <si>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</si>
  <si>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</si>
  <si>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</si>
  <si>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</si>
  <si>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</si>
  <si>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</si>
  <si>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</si>
  <si>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</si>
  <si>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</si>
  <si>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</si>
  <si>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</si>
  <si>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</si>
  <si>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</si>
  <si>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</si>
  <si>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</si>
  <si>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</si>
  <si>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</si>
  <si>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</si>
  <si>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</si>
  <si>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</si>
  <si>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</si>
  <si>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</si>
  <si>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</si>
  <si>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</si>
  <si>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</si>
  <si>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</si>
  <si>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</si>
  <si>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</si>
  <si>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</si>
  <si>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</si>
  <si>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</si>
  <si>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</si>
  <si>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</si>
  <si>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</si>
  <si>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</si>
  <si>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</si>
  <si>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</si>
  <si>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</si>
  <si>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</si>
  <si>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</si>
  <si>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</si>
  <si>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</si>
  <si>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</si>
  <si>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</si>
  <si>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</si>
  <si>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</si>
  <si>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</si>
  <si>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</si>
  <si>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</si>
  <si>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</si>
  <si>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</si>
  <si>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</si>
  <si>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</si>
  <si>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</si>
  <si>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</si>
  <si>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</si>
  <si>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</si>
  <si>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</si>
  <si>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</si>
  <si>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</si>
  <si>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</si>
  <si>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</si>
  <si>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</si>
  <si>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</si>
  <si>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</si>
  <si>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</si>
  <si>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</si>
  <si>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</si>
  <si>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</si>
  <si>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</si>
  <si>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</si>
  <si>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</si>
  <si>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</si>
  <si>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</si>
  <si>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</si>
  <si>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</si>
  <si>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</si>
  <si>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</si>
  <si>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</si>
  <si>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</si>
  <si>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</si>
  <si>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</si>
  <si>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</si>
  <si>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</si>
  <si>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</si>
  <si>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</si>
  <si>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</si>
  <si>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</si>
  <si>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</si>
  <si>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</si>
  <si>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</si>
  <si>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</si>
  <si>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</si>
  <si>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</si>
  <si>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</si>
  <si>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</si>
  <si>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</si>
  <si>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</si>
  <si>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</si>
  <si>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</si>
  <si>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</si>
  <si>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</si>
  <si>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</si>
  <si>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</si>
  <si>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</si>
  <si>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</si>
  <si>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</si>
  <si>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</si>
  <si>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</si>
  <si>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</si>
  <si>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</si>
  <si>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</si>
  <si>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</si>
  <si>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</si>
  <si>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</si>
  <si>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</si>
  <si>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</si>
  <si>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</si>
  <si>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</si>
  <si>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</si>
  <si>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</si>
  <si>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</si>
  <si>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</si>
  <si>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</si>
  <si>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</si>
  <si>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</si>
  <si>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</si>
  <si>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</si>
  <si>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</si>
  <si>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</si>
  <si>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</si>
  <si>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</si>
  <si>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</si>
  <si>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</si>
  <si>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</si>
  <si>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</si>
  <si>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</si>
  <si>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</si>
  <si>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</si>
  <si>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</si>
  <si>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</si>
  <si>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</si>
  <si>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</si>
  <si>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</si>
  <si>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</si>
  <si>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</si>
  <si>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</si>
  <si>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</si>
  <si>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</si>
  <si>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</si>
  <si>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</si>
  <si>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</si>
  <si>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</si>
  <si>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</si>
  <si>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</si>
  <si>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</si>
  <si>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</si>
  <si>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</si>
  <si>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</si>
  <si>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</si>
  <si>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</si>
  <si>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</si>
  <si>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</si>
  <si>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</si>
  <si>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</si>
  <si>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</si>
  <si>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</si>
  <si>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</si>
  <si>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</si>
  <si>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</si>
  <si>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</si>
  <si>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</si>
  <si>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</si>
  <si>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</si>
  <si>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</si>
  <si>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</si>
  <si>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</si>
  <si>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</si>
  <si>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</si>
  <si>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</si>
  <si>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</si>
  <si>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</si>
  <si>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</si>
  <si>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</si>
  <si>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</si>
  <si>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</si>
  <si>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</si>
  <si>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</si>
  <si>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</si>
  <si>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</si>
  <si>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</si>
  <si>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</si>
  <si>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</si>
  <si>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</si>
  <si>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</si>
  <si>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</si>
  <si>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</si>
  <si>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</si>
  <si>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</si>
  <si>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</si>
  <si>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</si>
  <si>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</si>
  <si>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</si>
  <si>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</si>
  <si>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</si>
  <si>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</si>
  <si>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</si>
  <si>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</si>
  <si>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</si>
  <si>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</si>
  <si>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</si>
  <si>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</si>
  <si>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</si>
  <si>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</si>
  <si>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</si>
  <si>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</si>
  <si>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</si>
  <si>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</si>
  <si>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</si>
  <si>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</si>
  <si>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</si>
  <si>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</si>
  <si>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</si>
  <si>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</si>
  <si>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</si>
  <si>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</si>
  <si>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</si>
  <si>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</si>
  <si>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</si>
  <si>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</si>
  <si>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</si>
  <si>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</si>
  <si>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</si>
  <si>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</si>
  <si>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</si>
  <si>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</si>
  <si>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</si>
  <si>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</si>
  <si>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</si>
  <si>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</si>
  <si>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</si>
  <si>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</si>
  <si>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</si>
  <si>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</si>
  <si>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</si>
  <si>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</si>
  <si>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</si>
  <si>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</si>
  <si>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</si>
  <si>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</si>
  <si>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</si>
  <si>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</si>
  <si>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</si>
  <si>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</si>
  <si>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</si>
  <si>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</si>
  <si>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</si>
  <si>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</si>
  <si>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</si>
  <si>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</si>
  <si>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</si>
  <si>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</si>
  <si>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</si>
  <si>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</si>
  <si>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</si>
  <si>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</si>
  <si>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</si>
  <si>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</si>
  <si>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</si>
  <si>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</si>
  <si>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</si>
  <si>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</si>
  <si>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</si>
  <si>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</si>
  <si>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</si>
  <si>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</si>
  <si>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</si>
  <si>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</si>
  <si>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</si>
  <si>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</si>
  <si>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</si>
  <si>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</si>
  <si>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</si>
  <si>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</si>
  <si>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</si>
  <si>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</si>
  <si>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</si>
  <si>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</si>
  <si>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</si>
  <si>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</si>
  <si>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</si>
  <si>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</si>
  <si>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</si>
  <si>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</si>
  <si>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</si>
  <si>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</si>
  <si>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</si>
  <si>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</si>
  <si>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</si>
  <si>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</si>
  <si>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</si>
  <si>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</si>
  <si>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</si>
  <si>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</si>
  <si>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</si>
  <si>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</si>
  <si>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</si>
  <si>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</si>
  <si>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</si>
  <si>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</si>
  <si>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</si>
  <si>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</si>
  <si>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</si>
  <si>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</si>
  <si>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</si>
  <si>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</si>
  <si>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</si>
  <si>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</si>
  <si>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</si>
  <si>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</si>
  <si>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</si>
  <si>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</si>
  <si>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</si>
  <si>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</si>
  <si>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</si>
  <si>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</si>
  <si>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</si>
  <si>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</si>
  <si>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</si>
  <si>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</si>
  <si>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</si>
  <si>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</si>
  <si>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</si>
  <si>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</si>
  <si>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</si>
  <si>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</si>
  <si>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</si>
  <si>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</si>
  <si>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</si>
  <si>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</si>
  <si>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</si>
  <si>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</si>
  <si>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</si>
  <si>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</si>
  <si>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</si>
  <si>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</si>
  <si>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</si>
  <si>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</si>
  <si>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</si>
  <si>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</si>
  <si>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</si>
  <si>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</si>
  <si>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</si>
  <si>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</si>
  <si>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</si>
  <si>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</si>
  <si>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</si>
  <si>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</si>
  <si>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</si>
  <si>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</si>
  <si>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</si>
  <si>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</si>
  <si>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</si>
  <si>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</si>
  <si>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</si>
  <si>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</si>
  <si>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</si>
  <si>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</si>
  <si>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</si>
  <si>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</si>
  <si>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</si>
  <si>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</si>
  <si>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</si>
  <si>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</si>
  <si>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</si>
  <si>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</si>
  <si>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</si>
  <si>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</si>
  <si>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</si>
  <si>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</si>
  <si>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</si>
  <si>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</si>
  <si>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</si>
  <si>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</si>
  <si>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</si>
  <si>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</si>
  <si>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</si>
  <si>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</si>
  <si>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</si>
  <si>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</si>
  <si>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</si>
  <si>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</si>
  <si>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</si>
  <si>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</si>
  <si>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</si>
  <si>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</si>
  <si>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</si>
  <si>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</si>
  <si>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</si>
  <si>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</si>
  <si>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</si>
  <si>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</si>
  <si>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</si>
  <si>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</si>
  <si>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</si>
  <si>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</si>
  <si>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</si>
  <si>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</si>
  <si>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</si>
  <si>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</si>
  <si>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</si>
  <si>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</si>
  <si>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</si>
  <si>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</si>
  <si>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</si>
  <si>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</si>
  <si>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</si>
  <si>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</si>
  <si>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</si>
  <si>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</si>
  <si>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</si>
  <si>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</si>
  <si>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</si>
  <si>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</si>
  <si>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</si>
  <si>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</si>
  <si>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</si>
  <si>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</si>
  <si>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</si>
  <si>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</si>
  <si>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</si>
  <si>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</si>
  <si>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</si>
  <si>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</si>
  <si>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</si>
  <si>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</si>
  <si>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</si>
  <si>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</si>
  <si>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</si>
  <si>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</si>
  <si>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</si>
  <si>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</si>
  <si>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</si>
  <si>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</si>
  <si>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</si>
  <si>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</si>
  <si>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</si>
  <si>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</si>
  <si>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</si>
  <si>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</si>
  <si>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</si>
  <si>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</si>
  <si>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</si>
  <si>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</si>
  <si>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</si>
  <si>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</si>
  <si>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</si>
  <si>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</si>
  <si>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</si>
  <si>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</si>
  <si>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</si>
  <si>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</si>
  <si>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</si>
  <si>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</si>
  <si>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</si>
  <si>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</si>
  <si>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</si>
  <si>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</si>
  <si>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</si>
  <si>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</si>
  <si>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</si>
  <si>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</si>
  <si>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</si>
  <si>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</si>
  <si>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</si>
  <si>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</si>
  <si>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</si>
  <si>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</si>
  <si>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</si>
  <si>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</si>
  <si>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</si>
  <si>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</si>
  <si>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</si>
  <si>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</si>
  <si>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</si>
  <si>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</si>
  <si>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</si>
  <si>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</si>
  <si>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</si>
  <si>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</si>
  <si>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</si>
  <si>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</si>
  <si>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</si>
  <si>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</si>
  <si>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</si>
  <si>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</si>
  <si>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</si>
  <si>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</si>
  <si>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</si>
  <si>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</si>
  <si>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</si>
  <si>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</si>
  <si>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</si>
  <si>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</si>
  <si>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</si>
  <si>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</si>
  <si>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</si>
  <si>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</si>
  <si>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</si>
  <si>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</si>
  <si>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</si>
  <si>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</si>
  <si>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</si>
  <si>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</si>
  <si>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</si>
  <si>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</si>
  <si>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</si>
  <si>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</si>
  <si>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</si>
  <si>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</si>
  <si>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</si>
  <si>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</si>
  <si>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</si>
  <si>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</si>
  <si>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</si>
  <si>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</si>
  <si>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</si>
  <si>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</si>
  <si>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</si>
  <si>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</si>
  <si>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</si>
  <si>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</si>
  <si>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</si>
  <si>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</si>
  <si>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</si>
  <si>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</si>
  <si>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</si>
  <si>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</si>
  <si>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</si>
  <si>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</si>
  <si>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</si>
  <si>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</si>
  <si>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</si>
  <si>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</si>
  <si>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</si>
  <si>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</si>
  <si>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</si>
  <si>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</si>
  <si>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</si>
  <si>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</si>
  <si>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</si>
  <si>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</si>
  <si>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</si>
  <si>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</si>
  <si>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</si>
  <si>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</si>
  <si>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</si>
  <si>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</si>
  <si>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</si>
  <si>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</si>
  <si>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</si>
  <si>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</si>
  <si>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</si>
  <si>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</si>
  <si>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</si>
  <si>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</si>
  <si>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</si>
  <si>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</si>
  <si>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</si>
  <si>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</si>
  <si>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</si>
  <si>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</si>
  <si>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</si>
  <si>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</si>
  <si>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</si>
  <si>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</si>
  <si>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</si>
  <si>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</si>
  <si>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</si>
  <si>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</si>
  <si>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</si>
  <si>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</si>
  <si>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</si>
  <si>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</si>
  <si>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</si>
  <si>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</si>
  <si>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</si>
  <si>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</si>
  <si>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</si>
  <si>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</si>
  <si>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</si>
  <si>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</si>
  <si>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</si>
  <si>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</si>
  <si>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</si>
  <si>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</si>
  <si>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</si>
  <si>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</si>
  <si>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</si>
  <si>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</si>
  <si>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</si>
  <si>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</si>
  <si>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</si>
  <si>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</si>
  <si>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</si>
  <si>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</si>
  <si>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</si>
  <si>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</si>
  <si>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</si>
  <si>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</si>
  <si>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</si>
  <si>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</si>
  <si>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</si>
  <si>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</si>
  <si>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</si>
  <si>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</si>
  <si>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</si>
  <si>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</si>
  <si>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</si>
  <si>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</si>
  <si>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</si>
  <si>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</si>
  <si>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</si>
  <si>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</si>
  <si>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</si>
  <si>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</si>
  <si>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</si>
  <si>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</si>
  <si>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</si>
  <si>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</si>
  <si>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</si>
  <si>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</si>
  <si>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</si>
  <si>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</si>
  <si>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</si>
  <si>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</si>
  <si>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</si>
  <si>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</si>
  <si>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</si>
  <si>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</si>
  <si>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</si>
  <si>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</si>
  <si>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</si>
  <si>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</si>
  <si>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</si>
  <si>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</si>
  <si>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</si>
  <si>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</si>
  <si>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</si>
  <si>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</si>
  <si>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</si>
  <si>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</si>
  <si>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</si>
  <si>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</si>
  <si>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</si>
  <si>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</si>
  <si>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</si>
  <si>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</si>
  <si>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</si>
  <si>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</si>
  <si>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</si>
  <si>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</si>
  <si>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</si>
  <si>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</si>
  <si>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</si>
  <si>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</si>
  <si>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</si>
  <si>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</si>
  <si>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</si>
  <si>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</si>
  <si>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</si>
  <si>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</si>
  <si>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</si>
  <si>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</si>
  <si>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</si>
  <si>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</si>
  <si>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</si>
  <si>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</si>
  <si>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</si>
  <si>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</si>
  <si>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</si>
  <si>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</si>
  <si>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</si>
  <si>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</si>
  <si>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</si>
  <si>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</si>
  <si>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</si>
  <si>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</si>
  <si>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</si>
  <si>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</si>
  <si>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</si>
  <si>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</si>
  <si>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</si>
  <si>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</si>
  <si>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</si>
  <si>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</si>
  <si>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</si>
  <si>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</si>
  <si>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</si>
  <si>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</si>
  <si>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</si>
  <si>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</si>
  <si>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</si>
  <si>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</si>
  <si>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</si>
  <si>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</si>
  <si>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</si>
  <si>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</si>
  <si>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</si>
  <si>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</si>
  <si>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</si>
  <si>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</si>
  <si>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</si>
  <si>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</si>
  <si>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</si>
  <si>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</si>
  <si>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</si>
  <si>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</si>
  <si>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</si>
  <si>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</si>
  <si>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</si>
  <si>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</si>
  <si>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</si>
  <si>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</si>
  <si>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</si>
  <si>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</si>
  <si>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</si>
  <si>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</si>
  <si>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</si>
  <si>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</si>
  <si>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</si>
  <si>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</si>
  <si>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</si>
  <si>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</si>
  <si>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</si>
  <si>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</si>
  <si>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</si>
  <si>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</si>
  <si>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</si>
  <si>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</si>
  <si>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</si>
  <si>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</si>
  <si>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</si>
  <si>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</si>
  <si>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</si>
  <si>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</si>
  <si>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</si>
  <si>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</si>
  <si>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</si>
  <si>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</si>
  <si>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</si>
  <si>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</si>
  <si>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</si>
  <si>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</si>
  <si>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</si>
  <si>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</si>
  <si>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</si>
  <si>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</si>
  <si>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</si>
  <si>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</si>
  <si>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</si>
  <si>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</si>
  <si>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</si>
  <si>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</si>
  <si>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</si>
  <si>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</si>
  <si>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</si>
  <si>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</si>
  <si>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</si>
  <si>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</si>
  <si>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</si>
  <si>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</si>
  <si>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</si>
  <si>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</si>
  <si>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</si>
  <si>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</si>
  <si>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</si>
  <si>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</si>
  <si>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</si>
  <si>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</si>
  <si>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</si>
  <si>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</si>
  <si>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</si>
  <si>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</si>
  <si>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</si>
  <si>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</si>
  <si>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</si>
  <si>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</si>
  <si>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</si>
  <si>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</si>
  <si>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</si>
  <si>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</si>
  <si>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</si>
  <si>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</si>
  <si>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</si>
  <si>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</si>
  <si>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</si>
  <si>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</si>
  <si>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</si>
  <si>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</si>
  <si>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</si>
  <si>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</si>
  <si>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</si>
  <si>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</si>
  <si>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</si>
  <si>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</si>
  <si>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</si>
  <si>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</si>
  <si>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</si>
  <si>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</si>
  <si>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</si>
  <si>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</si>
  <si>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</si>
  <si>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</si>
  <si>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</si>
  <si>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</si>
  <si>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</si>
  <si>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</si>
  <si>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</si>
  <si>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</si>
  <si>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</si>
  <si>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</si>
  <si>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</si>
  <si>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</si>
  <si>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</si>
  <si>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</si>
  <si>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</si>
  <si>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</si>
  <si>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</si>
  <si>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</si>
  <si>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</si>
  <si>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</si>
  <si>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</si>
  <si>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</si>
  <si>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</si>
  <si>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</si>
  <si>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</si>
  <si>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</si>
  <si>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</si>
  <si>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</si>
  <si>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</si>
  <si>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</si>
  <si>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</si>
  <si>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</si>
  <si>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</si>
  <si>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</si>
  <si>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</si>
  <si>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</si>
  <si>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</si>
  <si>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</si>
  <si>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</si>
  <si>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</si>
  <si>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</si>
  <si>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</si>
  <si>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</si>
  <si>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</si>
  <si>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</si>
  <si>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</si>
  <si>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</si>
  <si>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</si>
  <si>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</si>
  <si>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</si>
  <si>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</si>
  <si>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</si>
  <si>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</si>
  <si>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</si>
  <si>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</si>
  <si>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</si>
  <si>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</si>
  <si>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</si>
  <si>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</si>
  <si>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</si>
  <si>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</si>
  <si>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</si>
  <si>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</si>
  <si>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</si>
  <si>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</si>
  <si>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</si>
  <si>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</si>
  <si>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</si>
  <si>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</si>
  <si>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</si>
  <si>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</si>
  <si>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</si>
  <si>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</si>
  <si>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</si>
  <si>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</si>
  <si>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</si>
  <si>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</si>
  <si>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</si>
  <si>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</si>
  <si>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</si>
  <si>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</si>
  <si>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</si>
  <si>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</si>
  <si>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</si>
  <si>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</si>
  <si>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</si>
  <si>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</si>
  <si>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</si>
  <si>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</si>
  <si>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</si>
  <si>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</si>
  <si>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</si>
  <si>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</si>
  <si>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</si>
  <si>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</si>
  <si>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</si>
  <si>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</si>
  <si>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</si>
  <si>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</si>
  <si>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</si>
  <si>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</si>
  <si>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</si>
  <si>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</si>
  <si>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</si>
  <si>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</si>
  <si>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</si>
  <si>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</si>
  <si>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</si>
  <si>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</si>
  <si>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</si>
  <si>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</si>
  <si>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</si>
  <si>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</si>
  <si>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</si>
  <si>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</si>
  <si>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</si>
  <si>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</si>
  <si>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</si>
  <si>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</si>
  <si>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</si>
  <si>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</si>
  <si>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</si>
  <si>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</si>
  <si>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</si>
  <si>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</si>
  <si>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</si>
  <si>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</si>
  <si>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</si>
  <si>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</si>
  <si>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</si>
  <si>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</si>
  <si>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</si>
  <si>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</si>
  <si>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</si>
  <si>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</si>
  <si>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</si>
  <si>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</si>
  <si>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</si>
  <si>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</si>
  <si>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</si>
  <si>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</si>
  <si>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</si>
  <si>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</si>
  <si>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</si>
  <si>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</si>
  <si>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</si>
  <si>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</si>
  <si>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</si>
  <si>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</si>
  <si>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</si>
  <si>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</si>
  <si>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</si>
  <si>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</si>
  <si>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</si>
  <si>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</si>
  <si>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</si>
  <si>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</si>
  <si>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</si>
  <si>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</si>
  <si>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</si>
  <si>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</si>
  <si>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</si>
  <si>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</si>
  <si>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</si>
  <si>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</si>
  <si>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</si>
  <si>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</si>
  <si>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</si>
  <si>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</si>
  <si>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</si>
  <si>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</si>
  <si>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</si>
  <si>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</si>
  <si>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</si>
  <si>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</si>
  <si>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</si>
  <si>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</si>
  <si>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</si>
  <si>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</si>
  <si>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</si>
  <si>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</si>
  <si>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</si>
  <si>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</si>
  <si>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</si>
  <si>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</si>
  <si>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</si>
  <si>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</si>
  <si>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</si>
  <si>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</si>
  <si>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</si>
  <si>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</si>
  <si>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</si>
  <si>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</si>
  <si>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</si>
  <si>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</si>
  <si>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</si>
  <si>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</si>
  <si>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</si>
  <si>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</si>
  <si>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</si>
  <si>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</si>
  <si>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</si>
  <si>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</si>
  <si>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</si>
  <si>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</si>
  <si>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</si>
  <si>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</si>
  <si>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</si>
  <si>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</si>
  <si>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</si>
  <si>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</si>
  <si>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</si>
  <si>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</si>
  <si>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</si>
  <si>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</si>
  <si>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</si>
  <si>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</si>
  <si>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</si>
  <si>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</si>
  <si>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</si>
  <si>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</si>
  <si>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</si>
  <si>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</si>
  <si>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</si>
  <si>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</si>
  <si>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</si>
  <si>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</si>
  <si>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</si>
  <si>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</si>
  <si>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</si>
  <si>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</si>
  <si>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</si>
  <si>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</si>
  <si>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</si>
  <si>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</si>
  <si>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</si>
  <si>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</si>
  <si>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</si>
  <si>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</si>
  <si>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</si>
  <si>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</si>
  <si>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</si>
  <si>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</si>
  <si>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</si>
  <si>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</si>
  <si>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</si>
  <si>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</si>
  <si>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</si>
  <si>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</si>
  <si>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</si>
  <si>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</si>
  <si>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</si>
  <si>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</si>
  <si>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</si>
  <si>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</si>
  <si>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</si>
  <si>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</si>
  <si>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</si>
  <si>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</si>
  <si>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</si>
  <si>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</si>
  <si>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</si>
  <si>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</si>
  <si>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</si>
  <si>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</si>
  <si>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</si>
  <si>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</si>
  <si>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</si>
  <si>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</si>
  <si>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</si>
  <si>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</si>
  <si>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</si>
  <si>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</si>
  <si>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</si>
  <si>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</si>
  <si>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</si>
  <si>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</si>
  <si>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</si>
  <si>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</si>
  <si>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</si>
  <si>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</si>
  <si>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</si>
  <si>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</si>
  <si>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</si>
  <si>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</si>
  <si>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</si>
  <si>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</si>
  <si>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</si>
  <si>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</si>
  <si>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</si>
  <si>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</si>
  <si>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</si>
  <si>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</si>
  <si>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</si>
  <si>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</si>
  <si>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</si>
  <si>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</si>
  <si>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</si>
  <si>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</si>
  <si>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</si>
  <si>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</si>
  <si>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</si>
  <si>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</si>
  <si>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</si>
  <si>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</si>
  <si>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</si>
  <si>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</si>
  <si>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</si>
  <si>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</si>
  <si>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</si>
  <si>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</si>
  <si>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</si>
  <si>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</si>
  <si>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</si>
  <si>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</si>
  <si>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</si>
  <si>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</si>
  <si>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</si>
  <si>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</si>
  <si>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</si>
  <si>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</si>
  <si>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</si>
  <si>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</si>
  <si>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</si>
  <si>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</si>
  <si>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</si>
  <si>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</si>
  <si>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</si>
  <si>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</si>
  <si>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</si>
  <si>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</si>
  <si>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</si>
  <si>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</si>
  <si>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</si>
  <si>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</si>
  <si>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</si>
  <si>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</si>
  <si>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</si>
  <si>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</si>
  <si>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</si>
  <si>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</si>
  <si>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</si>
  <si>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</si>
  <si>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</si>
  <si>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</si>
  <si>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</si>
  <si>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</si>
  <si>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</si>
  <si>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</si>
  <si>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</si>
  <si>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</si>
  <si>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</si>
  <si>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</si>
  <si>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</si>
  <si>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</si>
  <si>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</si>
  <si>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</si>
  <si>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</si>
  <si>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</si>
  <si>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</si>
  <si>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</si>
  <si>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</si>
  <si>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</si>
  <si>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</si>
  <si>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</si>
  <si>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</si>
  <si>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</si>
  <si>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</si>
  <si>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</si>
  <si>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</si>
  <si>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</si>
  <si>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</si>
  <si>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</si>
  <si>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</si>
  <si>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</si>
  <si>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</si>
  <si>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</si>
  <si>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</si>
  <si>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</si>
  <si>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</si>
  <si>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</si>
  <si>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</si>
  <si>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</si>
  <si>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</si>
  <si>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</si>
  <si>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</si>
  <si>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</si>
  <si>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</si>
  <si>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</si>
  <si>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</si>
  <si>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</si>
  <si>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</si>
  <si>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</si>
  <si>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</si>
  <si>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</si>
  <si>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</si>
  <si>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</si>
  <si>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</si>
  <si>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</si>
  <si>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</si>
  <si>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</si>
  <si>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</si>
  <si>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</si>
  <si>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</si>
  <si>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</si>
  <si>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</si>
  <si>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</si>
  <si>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</si>
  <si>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</si>
  <si>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</si>
  <si>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</si>
  <si>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</si>
  <si>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</si>
  <si>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</si>
  <si>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</si>
  <si>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</si>
  <si>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</si>
  <si>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</si>
  <si>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</si>
  <si>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</si>
  <si>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</si>
  <si>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</si>
  <si>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</si>
  <si>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</si>
  <si>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</si>
  <si>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</si>
  <si>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</si>
  <si>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</si>
  <si>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</si>
  <si>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</si>
  <si>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</si>
  <si>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</si>
  <si>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</si>
  <si>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</si>
  <si>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</si>
  <si>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</si>
  <si>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</si>
  <si>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</si>
  <si>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</si>
  <si>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</si>
  <si>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</si>
  <si>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</si>
  <si>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</si>
  <si>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</si>
  <si>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</si>
  <si>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</si>
  <si>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</si>
  <si>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</si>
  <si>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</si>
  <si>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</si>
  <si>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</si>
  <si>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</si>
  <si>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</si>
  <si>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</si>
  <si>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</si>
  <si>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</si>
  <si>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</si>
  <si>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</si>
  <si>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</si>
  <si>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</si>
  <si>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</si>
  <si>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</si>
  <si>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</si>
  <si>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</si>
  <si>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</si>
  <si>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</si>
  <si>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</si>
  <si>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</si>
  <si>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</si>
  <si>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</si>
  <si>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</si>
  <si>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</si>
  <si>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</si>
  <si>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</si>
  <si>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</si>
  <si>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</si>
  <si>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</si>
  <si>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</si>
  <si>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</si>
  <si>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</si>
  <si>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</si>
  <si>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</si>
  <si>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</si>
  <si>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</si>
  <si>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</si>
  <si>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</si>
  <si>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</si>
  <si>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</si>
  <si>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</si>
  <si>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</si>
  <si>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</si>
  <si>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</si>
  <si>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</si>
  <si>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</si>
  <si>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</si>
  <si>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</si>
  <si>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</si>
  <si>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</si>
  <si>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</si>
  <si>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</si>
  <si>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</si>
  <si>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</si>
  <si>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</si>
  <si>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</si>
  <si>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</si>
  <si>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</si>
  <si>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</si>
  <si>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</si>
  <si>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</si>
  <si>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</si>
  <si>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</si>
  <si>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</si>
  <si>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</si>
  <si>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</si>
  <si>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</si>
  <si>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</si>
  <si>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</si>
  <si>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</si>
  <si>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</si>
  <si>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</si>
  <si>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</si>
  <si>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</si>
  <si>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</si>
  <si>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</si>
  <si>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</si>
  <si>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</si>
  <si>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</si>
  <si>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</si>
  <si>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</si>
  <si>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</si>
  <si>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</si>
  <si>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</si>
  <si>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</si>
  <si>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</si>
  <si>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</si>
  <si>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</si>
  <si>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</si>
  <si>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</si>
  <si>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</si>
  <si>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</si>
  <si>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</si>
  <si>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</si>
  <si>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</si>
  <si>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</si>
  <si>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</si>
  <si>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</si>
  <si>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</si>
  <si>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</si>
  <si>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</si>
  <si>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</si>
  <si>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</si>
  <si>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</si>
  <si>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</si>
  <si>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</si>
  <si>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</si>
  <si>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</si>
  <si>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</si>
  <si>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</si>
  <si>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</si>
  <si>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</si>
  <si>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</si>
  <si>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</si>
  <si>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</si>
  <si>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</si>
  <si>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</si>
  <si>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</si>
  <si>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</si>
  <si>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</si>
  <si>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</si>
  <si>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</si>
  <si>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</si>
  <si>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</si>
  <si>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</si>
  <si>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</si>
  <si>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</si>
  <si>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</si>
  <si>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</si>
  <si>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</si>
  <si>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</si>
  <si>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</si>
  <si>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</si>
  <si>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</si>
  <si>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</si>
  <si>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</si>
  <si>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</si>
  <si>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</si>
  <si>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</si>
  <si>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</si>
  <si>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</si>
  <si>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</si>
  <si>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</si>
  <si>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</si>
  <si>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</si>
  <si>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</si>
  <si>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</si>
  <si>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</si>
  <si>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</si>
  <si>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</si>
  <si>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</si>
  <si>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</si>
  <si>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</si>
  <si>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</si>
  <si>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</si>
  <si>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</si>
  <si>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</si>
  <si>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</si>
  <si>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</si>
  <si>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</si>
  <si>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</si>
  <si>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</si>
  <si>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</si>
  <si>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</si>
  <si>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</si>
  <si>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</si>
  <si>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</si>
  <si>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</si>
  <si>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</si>
  <si>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</si>
  <si>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</si>
  <si>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</si>
  <si>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</si>
  <si>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</si>
  <si>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</si>
  <si>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</si>
  <si>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</si>
  <si>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</si>
  <si>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</si>
  <si>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</si>
  <si>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</si>
  <si>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</si>
  <si>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</si>
  <si>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</si>
  <si>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</si>
  <si>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</si>
  <si>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</si>
  <si>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</si>
  <si>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</si>
  <si>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</si>
  <si>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</si>
  <si>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</si>
  <si>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</si>
  <si>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</si>
  <si>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</si>
  <si>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</si>
  <si>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</si>
  <si>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</si>
  <si>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</si>
  <si>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</si>
  <si>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</si>
  <si>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</si>
  <si>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</si>
  <si>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</si>
  <si>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</si>
  <si>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</si>
  <si>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</si>
  <si>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</si>
  <si>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</si>
  <si>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</si>
  <si>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</si>
  <si>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</si>
  <si>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</si>
  <si>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</si>
  <si>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</si>
  <si>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</si>
  <si>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</si>
  <si>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</si>
  <si>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</si>
  <si>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</si>
  <si>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</si>
  <si>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</si>
  <si>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</si>
  <si>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</si>
  <si>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</si>
  <si>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</si>
  <si>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</si>
  <si>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</si>
  <si>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</si>
  <si>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</si>
  <si>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</si>
  <si>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</si>
  <si>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</si>
  <si>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</si>
  <si>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</si>
  <si>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</si>
  <si>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</si>
  <si>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</si>
  <si>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</si>
  <si>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</si>
  <si>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</si>
  <si>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</si>
  <si>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</si>
  <si>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</si>
  <si>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</si>
  <si>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</si>
  <si>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</si>
  <si>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</si>
  <si>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</si>
  <si>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</si>
  <si>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</si>
  <si>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</si>
  <si>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</si>
  <si>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</si>
  <si>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</si>
  <si>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</si>
  <si>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</si>
  <si>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</si>
  <si>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</si>
  <si>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</si>
  <si>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</si>
  <si>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</si>
  <si>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</si>
  <si>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</si>
  <si>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</si>
  <si>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</si>
  <si>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</si>
  <si>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</si>
  <si>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</si>
  <si>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</si>
  <si>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</si>
  <si>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</si>
  <si>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</si>
  <si>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</si>
  <si>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</si>
  <si>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</si>
  <si>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</si>
  <si>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</si>
  <si>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</si>
  <si>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</si>
  <si>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</si>
  <si>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</si>
  <si>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</si>
  <si>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</si>
  <si>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</si>
  <si>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</si>
  <si>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</si>
  <si>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</si>
  <si>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</si>
  <si>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</si>
  <si>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</si>
  <si>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</si>
  <si>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</si>
  <si>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</si>
  <si>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</si>
  <si>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</si>
  <si>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</si>
  <si>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</si>
  <si>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</si>
  <si>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</si>
  <si>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</si>
  <si>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</si>
  <si>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</si>
  <si>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</si>
  <si>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</si>
  <si>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</si>
  <si>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</si>
  <si>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</si>
  <si>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</si>
  <si>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</si>
  <si>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</si>
  <si>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</si>
  <si>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</si>
  <si>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</si>
  <si>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</si>
  <si>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</si>
  <si>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</si>
  <si>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</si>
  <si>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</si>
  <si>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</si>
  <si>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</si>
  <si>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</si>
  <si>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</si>
  <si>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</si>
  <si>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</si>
  <si>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</si>
  <si>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</si>
  <si>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</si>
  <si>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</si>
  <si>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</si>
  <si>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</si>
  <si>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</si>
  <si>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</si>
  <si>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</si>
  <si>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</si>
  <si>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</si>
  <si>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</si>
  <si>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</si>
  <si>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</si>
  <si>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</si>
  <si>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</si>
  <si>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</si>
  <si>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</si>
  <si>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</si>
  <si>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</si>
  <si>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</si>
  <si>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</si>
  <si>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</si>
  <si>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</si>
  <si>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</si>
  <si>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</si>
  <si>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</si>
  <si>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</si>
  <si>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</si>
  <si>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</si>
  <si>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</si>
  <si>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</si>
  <si>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</si>
  <si>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</si>
  <si>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</si>
  <si>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</si>
  <si>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</si>
  <si>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</si>
  <si>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</si>
  <si>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</si>
  <si>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</si>
  <si>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</si>
  <si>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</si>
  <si>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</si>
  <si>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</si>
  <si>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</si>
  <si>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</si>
  <si>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</si>
  <si>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</si>
  <si>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</si>
  <si>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</si>
  <si>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</si>
  <si>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</si>
  <si>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</si>
  <si>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</si>
  <si>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</si>
  <si>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</si>
  <si>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</si>
  <si>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</si>
  <si>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</si>
  <si>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</si>
  <si>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</si>
  <si>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</si>
  <si>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</si>
  <si>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</si>
  <si>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</si>
  <si>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</si>
  <si>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</si>
  <si>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</si>
  <si>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</si>
  <si>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</si>
  <si>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</si>
  <si>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</si>
  <si>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</si>
  <si>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</si>
  <si>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</si>
  <si>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</si>
  <si>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</si>
  <si>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</si>
  <si>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</si>
  <si>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</si>
  <si>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</si>
  <si>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</si>
  <si>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</si>
  <si>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</si>
  <si>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</si>
  <si>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</si>
  <si>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</si>
  <si>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</si>
  <si>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</si>
  <si>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</si>
  <si>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</si>
  <si>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</si>
  <si>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</si>
  <si>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</si>
  <si>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</si>
  <si>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</si>
  <si>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</si>
  <si>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</si>
  <si>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</si>
  <si>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</si>
  <si>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</si>
  <si>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</si>
  <si>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</si>
  <si>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</si>
  <si>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</si>
  <si>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</si>
  <si>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</si>
  <si>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</si>
  <si>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</si>
  <si>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</si>
  <si>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</si>
  <si>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</si>
  <si>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</si>
  <si>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</si>
  <si>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</si>
  <si>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</si>
  <si>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</si>
  <si>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</si>
  <si>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</si>
  <si>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</si>
  <si>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</si>
  <si>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</si>
  <si>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</si>
  <si>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</si>
  <si>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</si>
  <si>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</si>
  <si>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</si>
  <si>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</si>
  <si>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</si>
  <si>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</si>
  <si>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</si>
  <si>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</si>
  <si>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</si>
  <si>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</si>
  <si>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</si>
  <si>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</si>
  <si>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</si>
  <si>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</si>
  <si>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</si>
  <si>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</si>
  <si>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</si>
  <si>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</si>
  <si>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</si>
  <si>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</si>
  <si>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</si>
  <si>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</si>
  <si>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</si>
  <si>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</si>
  <si>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</si>
  <si>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</si>
  <si>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</si>
  <si>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</si>
  <si>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</si>
  <si>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</si>
  <si>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</si>
  <si>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</si>
  <si>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</si>
  <si>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</si>
  <si>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</si>
  <si>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</si>
  <si>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</si>
  <si>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</si>
  <si>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</si>
  <si>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</si>
  <si>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</si>
  <si>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</si>
  <si>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</si>
  <si>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</si>
  <si>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</si>
  <si>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</si>
  <si>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</si>
  <si>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</si>
  <si>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</si>
  <si>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</si>
  <si>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</si>
  <si>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</si>
  <si>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</si>
  <si>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</si>
  <si>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</si>
  <si>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</si>
  <si>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</si>
  <si>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</si>
  <si>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</si>
  <si>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</si>
  <si>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</si>
  <si>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</si>
  <si>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</si>
  <si>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</si>
  <si>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</si>
  <si>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</si>
  <si>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</si>
  <si>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</si>
  <si>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</si>
  <si>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</si>
  <si>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</si>
  <si>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</si>
  <si>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</si>
  <si>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</si>
  <si>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</si>
  <si>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</si>
  <si>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</si>
  <si>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</si>
  <si>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</si>
  <si>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</si>
  <si>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</si>
  <si>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</si>
  <si>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</si>
  <si>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</si>
  <si>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</si>
  <si>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</si>
  <si>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</si>
  <si>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</si>
  <si>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</si>
  <si>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</si>
  <si>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</si>
  <si>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</si>
  <si>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</si>
  <si>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</si>
  <si>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</si>
  <si>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</si>
  <si>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</si>
  <si>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</si>
  <si>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</si>
  <si>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</si>
  <si>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</si>
  <si>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</si>
  <si>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</si>
  <si>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</si>
  <si>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</si>
  <si>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</si>
  <si>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</si>
  <si>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</si>
  <si>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</si>
  <si>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</si>
  <si>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</si>
  <si>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</si>
  <si>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</si>
  <si>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</si>
  <si>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</si>
  <si>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</si>
  <si>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</si>
  <si>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</si>
  <si>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</si>
  <si>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</si>
  <si>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</si>
  <si>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</si>
  <si>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</si>
  <si>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</si>
  <si>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</si>
  <si>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</si>
  <si>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</si>
  <si>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</si>
  <si>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</si>
  <si>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</si>
  <si>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</si>
  <si>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</si>
  <si>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</si>
  <si>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</si>
  <si>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</si>
  <si>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</si>
  <si>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</si>
  <si>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</si>
  <si>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</si>
  <si>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</si>
  <si>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</si>
  <si>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</si>
  <si>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</si>
  <si>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</si>
  <si>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</si>
  <si>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</si>
  <si>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</si>
  <si>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</si>
  <si>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</si>
  <si>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</si>
  <si>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</si>
  <si>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</si>
  <si>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</si>
  <si>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</si>
  <si>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</si>
  <si>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</si>
  <si>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</si>
  <si>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</si>
  <si>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</si>
  <si>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</si>
  <si>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</si>
  <si>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</si>
  <si>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</si>
  <si>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</si>
  <si>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</si>
  <si>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</si>
  <si>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</si>
  <si>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</si>
  <si>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</si>
  <si>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</si>
  <si>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</si>
  <si>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</si>
  <si>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</si>
  <si>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</si>
  <si>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</si>
  <si>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</si>
  <si>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</si>
  <si>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</si>
  <si>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</si>
  <si>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</si>
  <si>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</si>
  <si>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</si>
  <si>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</si>
  <si>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</si>
  <si>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</si>
  <si>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</si>
  <si>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</si>
  <si>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</si>
  <si>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</si>
  <si>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</si>
  <si>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</si>
  <si>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</si>
  <si>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</si>
  <si>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</si>
  <si>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</si>
  <si>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</si>
  <si>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</si>
  <si>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</si>
  <si>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</si>
  <si>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</si>
  <si>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</si>
  <si>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</si>
  <si>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</si>
  <si>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</si>
  <si>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</si>
  <si>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</si>
  <si>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</si>
  <si>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</si>
  <si>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</si>
  <si>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</si>
  <si>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</si>
  <si>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</si>
  <si>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</si>
  <si>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</si>
  <si>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</si>
  <si>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</si>
  <si>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</si>
  <si>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</si>
  <si>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</si>
  <si>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</si>
  <si>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</si>
  <si>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</si>
  <si>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</si>
  <si>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</si>
  <si>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</si>
  <si>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</si>
  <si>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</si>
  <si>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</si>
  <si>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</si>
  <si>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</si>
  <si>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</si>
  <si>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</si>
  <si>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</si>
  <si>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</si>
  <si>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</si>
  <si>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</si>
  <si>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</si>
  <si>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</si>
  <si>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</si>
  <si>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</si>
  <si>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</si>
  <si>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</si>
  <si>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</si>
  <si>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</si>
  <si>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</si>
  <si>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</si>
  <si>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</si>
  <si>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</si>
  <si>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</si>
  <si>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</si>
  <si>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</si>
  <si>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</si>
  <si>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</si>
  <si>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</si>
  <si>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</si>
  <si>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</si>
  <si>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</si>
  <si>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</si>
  <si>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</si>
  <si>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</si>
  <si>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</si>
  <si>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</si>
  <si>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</si>
  <si>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</si>
  <si>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</si>
  <si>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</si>
  <si>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</si>
  <si>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</si>
  <si>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</si>
  <si>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</si>
  <si>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</si>
  <si>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</si>
  <si>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</si>
  <si>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</si>
  <si>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</si>
  <si>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</si>
  <si>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</si>
  <si>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</si>
  <si>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</si>
  <si>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</si>
  <si>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</si>
  <si>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</si>
  <si>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</si>
  <si>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</si>
  <si>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</si>
  <si>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</si>
  <si>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</si>
  <si>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</si>
  <si>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</si>
  <si>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</si>
  <si>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</si>
  <si>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</si>
  <si>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</si>
  <si>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</si>
  <si>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</si>
  <si>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</si>
  <si>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</si>
  <si>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</si>
  <si>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</si>
  <si>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</si>
  <si>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</si>
  <si>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</si>
  <si>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</si>
  <si>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</si>
  <si>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</si>
  <si>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</si>
  <si>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</si>
  <si>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</si>
  <si>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</si>
  <si>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</si>
  <si>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</si>
  <si>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</si>
  <si>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</si>
  <si>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</si>
  <si>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</si>
  <si>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</si>
  <si>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</si>
  <si>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</si>
  <si>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</si>
  <si>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</si>
  <si>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</si>
  <si>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</si>
  <si>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</si>
  <si>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</si>
  <si>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</si>
  <si>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</si>
  <si>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</si>
  <si>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</si>
  <si>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</si>
  <si>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</si>
  <si>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</si>
  <si>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</si>
  <si>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</si>
  <si>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</si>
  <si>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</si>
  <si>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</si>
  <si>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</si>
  <si>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</si>
  <si>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</si>
  <si>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</si>
  <si>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</si>
  <si>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</si>
  <si>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</si>
  <si>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</si>
  <si>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</si>
  <si>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</si>
  <si>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</si>
  <si>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</si>
  <si>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</si>
  <si>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</si>
  <si>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</si>
  <si>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</si>
  <si>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</si>
  <si>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</si>
  <si>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</si>
  <si>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</si>
  <si>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</si>
  <si>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</si>
  <si>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</si>
  <si>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</si>
  <si>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</si>
  <si>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</si>
  <si>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</si>
  <si>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</si>
  <si>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</si>
  <si>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</si>
  <si>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</si>
  <si>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</si>
  <si>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</si>
  <si>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</si>
  <si>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</si>
  <si>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</si>
  <si>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</si>
  <si>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</si>
  <si>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</si>
  <si>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</si>
  <si>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</si>
  <si>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</si>
  <si>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</si>
  <si>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</si>
  <si>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</si>
  <si>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</si>
  <si>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</si>
  <si>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</si>
  <si>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</si>
  <si>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</si>
  <si>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</si>
  <si>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</si>
  <si>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</si>
  <si>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</si>
  <si>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</si>
  <si>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</si>
  <si>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</si>
  <si>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</si>
  <si>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</si>
  <si>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</si>
  <si>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</si>
  <si>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</si>
  <si>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</si>
  <si>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</si>
  <si>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</si>
  <si>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</si>
  <si>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</si>
  <si>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</si>
  <si>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</si>
  <si>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</si>
  <si>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</si>
  <si>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</si>
  <si>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</si>
  <si>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</si>
  <si>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</si>
  <si>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</si>
  <si>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</si>
  <si>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</si>
  <si>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</si>
  <si>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</si>
  <si>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</si>
  <si>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</si>
  <si>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</si>
  <si>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</si>
  <si>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</si>
  <si>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</si>
  <si>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</si>
  <si>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</si>
  <si>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</si>
  <si>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</si>
  <si>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</si>
  <si>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</si>
  <si>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</si>
  <si>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</si>
  <si>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</si>
  <si>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</si>
  <si>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</si>
  <si>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</si>
  <si>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</si>
  <si>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</si>
  <si>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</si>
  <si>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</si>
  <si>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</si>
  <si>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</si>
  <si>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</si>
  <si>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</si>
  <si>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</si>
  <si>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</si>
  <si>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</si>
  <si>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</si>
  <si>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</si>
  <si>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</si>
  <si>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</si>
  <si>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</si>
  <si>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</si>
  <si>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</si>
  <si>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</si>
  <si>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</si>
  <si>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</si>
  <si>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</si>
  <si>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</si>
  <si>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</si>
  <si>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</si>
  <si>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</si>
  <si>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</si>
  <si>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</si>
  <si>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</si>
  <si>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</si>
  <si>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</si>
  <si>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</si>
  <si>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</si>
  <si>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</si>
  <si>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</si>
  <si>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</si>
  <si>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</si>
  <si>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</si>
  <si>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</si>
  <si>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</si>
  <si>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</si>
  <si>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</si>
  <si>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</si>
  <si>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</si>
  <si>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</si>
  <si>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</si>
  <si>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</si>
  <si>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</si>
  <si>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</si>
  <si>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</si>
  <si>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</si>
  <si>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</si>
  <si>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</si>
  <si>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</si>
  <si>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</si>
  <si>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</si>
  <si>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</si>
  <si>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</si>
  <si>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</si>
  <si>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</si>
  <si>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</si>
  <si>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</si>
  <si>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</si>
  <si>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</si>
  <si>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</si>
  <si>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</si>
  <si>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</si>
  <si>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</si>
  <si>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</si>
  <si>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</si>
  <si>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</si>
  <si>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</si>
  <si>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</si>
  <si>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</si>
  <si>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</si>
  <si>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</si>
  <si>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</si>
  <si>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</si>
  <si>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</si>
  <si>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</si>
  <si>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</si>
  <si>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</si>
  <si>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</si>
  <si>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</si>
  <si>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</si>
  <si>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</si>
  <si>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</si>
  <si>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</si>
  <si>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</si>
  <si>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</si>
  <si>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</si>
  <si>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</si>
  <si>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</si>
  <si>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</si>
  <si>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</si>
  <si>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</si>
  <si>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</si>
  <si>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</si>
  <si>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</si>
  <si>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</si>
  <si>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</si>
  <si>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</si>
  <si>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</si>
  <si>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</si>
  <si>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</si>
  <si>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</si>
  <si>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</si>
  <si>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</si>
  <si>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</si>
  <si>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</si>
  <si>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</si>
  <si>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</si>
  <si>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</si>
  <si>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</si>
  <si>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</si>
  <si>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</si>
  <si>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</si>
  <si>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</si>
  <si>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</si>
  <si>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</si>
  <si>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</si>
  <si>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</si>
  <si>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</si>
  <si>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</si>
  <si>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</si>
  <si>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</si>
  <si>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</si>
  <si>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</si>
  <si>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</si>
  <si>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</si>
  <si>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</si>
  <si>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</si>
  <si>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</si>
  <si>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</si>
  <si>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</si>
  <si>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</si>
  <si>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</si>
  <si>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</si>
  <si>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</si>
  <si>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</si>
  <si>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</si>
  <si>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</si>
  <si>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</si>
  <si>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</si>
  <si>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</si>
  <si>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</si>
  <si>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</si>
  <si>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</si>
  <si>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</si>
  <si>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</si>
  <si>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</si>
  <si>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</si>
  <si>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</si>
  <si>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</si>
  <si>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</si>
  <si>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</si>
  <si>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</si>
  <si>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</si>
  <si>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</si>
  <si>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</si>
  <si>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</si>
  <si>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</si>
  <si>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</si>
  <si>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</si>
  <si>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</si>
  <si>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</si>
  <si>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</si>
  <si>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</si>
  <si>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</si>
  <si>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</si>
  <si>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</si>
  <si>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</si>
  <si>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</si>
  <si>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</si>
  <si>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</si>
  <si>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</si>
  <si>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</si>
  <si>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</si>
  <si>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</si>
  <si>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</si>
  <si>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</si>
  <si>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</si>
  <si>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</si>
  <si>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</si>
  <si>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</si>
  <si>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</si>
  <si>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</si>
  <si>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</si>
  <si>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</si>
  <si>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</si>
  <si>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</si>
  <si>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</si>
  <si>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</si>
  <si>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</si>
  <si>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</si>
  <si>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</si>
  <si>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</si>
  <si>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</si>
  <si>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</si>
  <si>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</si>
  <si>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</si>
  <si>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</si>
  <si>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</si>
  <si>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</si>
  <si>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</si>
  <si>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</si>
  <si>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</si>
  <si>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</si>
  <si>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</si>
  <si>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</si>
  <si>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</si>
  <si>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</si>
  <si>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</si>
  <si>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</si>
  <si>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</si>
  <si>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</si>
  <si>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</si>
  <si>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</si>
  <si>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</si>
  <si>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</si>
  <si>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</si>
  <si>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</si>
  <si>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</si>
  <si>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</si>
  <si>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</si>
  <si>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</si>
  <si>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</si>
  <si>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</si>
  <si>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</si>
  <si>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</si>
  <si>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</si>
  <si>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</si>
  <si>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</si>
  <si>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</si>
  <si>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</si>
  <si>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</si>
  <si>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</si>
  <si>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</si>
  <si>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</si>
  <si>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</si>
  <si>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</si>
  <si>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</si>
  <si>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</si>
  <si>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</si>
  <si>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</si>
  <si>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</si>
  <si>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</si>
  <si>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</si>
  <si>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</si>
  <si>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</si>
  <si>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</si>
  <si>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</si>
  <si>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</si>
  <si>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</si>
  <si>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</si>
  <si>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</si>
  <si>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</si>
  <si>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</si>
  <si>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</si>
  <si>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</si>
  <si>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</si>
  <si>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</si>
  <si>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</si>
  <si>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</si>
  <si>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</si>
  <si>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</si>
  <si>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</si>
  <si>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</si>
  <si>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</si>
  <si>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</si>
  <si>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</si>
  <si>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</si>
  <si>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</si>
  <si>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</si>
  <si>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</si>
  <si>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</si>
  <si>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</si>
  <si>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</si>
  <si>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</si>
  <si>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</si>
  <si>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</si>
  <si>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</si>
  <si>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</si>
  <si>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</si>
  <si>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</si>
  <si>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</si>
  <si>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</si>
  <si>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</si>
  <si>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</si>
  <si>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</si>
  <si>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</si>
  <si>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</si>
  <si>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</si>
  <si>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</si>
  <si>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</si>
  <si>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</si>
  <si>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</si>
  <si>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</si>
  <si>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</si>
  <si>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</si>
  <si>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</si>
  <si>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</si>
  <si>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</si>
  <si>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</si>
  <si>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</si>
  <si>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</si>
  <si>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</si>
  <si>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</si>
  <si>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</si>
  <si>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</si>
  <si>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</si>
  <si>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</si>
  <si>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</si>
  <si>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</si>
  <si>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</si>
  <si>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</si>
  <si>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</si>
  <si>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</si>
  <si>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</si>
  <si>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</si>
  <si>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</si>
  <si>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</si>
  <si>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</si>
  <si>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</si>
  <si>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</si>
  <si>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</si>
  <si>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</si>
  <si>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</si>
  <si>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</si>
  <si>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</si>
  <si>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</si>
  <si>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</si>
  <si>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</si>
  <si>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</si>
  <si>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</si>
  <si>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</si>
  <si>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</si>
  <si>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</si>
  <si>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</si>
  <si>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</si>
  <si>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</si>
  <si>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</si>
  <si>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</si>
  <si>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</si>
  <si>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</si>
  <si>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</si>
  <si>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</si>
  <si>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</si>
  <si>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</si>
  <si>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</si>
  <si>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</si>
  <si>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</si>
  <si>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</si>
  <si>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</si>
  <si>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</si>
  <si>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</si>
  <si>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</si>
  <si>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</si>
  <si>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</si>
  <si>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</si>
  <si>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</si>
  <si>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</si>
  <si>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</si>
  <si>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</si>
  <si>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</si>
  <si>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</si>
  <si>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</si>
  <si>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</si>
  <si>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</si>
  <si>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</si>
  <si>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</si>
  <si>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</si>
  <si>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</si>
  <si>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</si>
  <si>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</si>
  <si>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</si>
  <si>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</si>
  <si>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</si>
  <si>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</si>
  <si>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</si>
  <si>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</si>
  <si>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</si>
  <si>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</si>
  <si>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</si>
  <si>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</si>
  <si>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</si>
  <si>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</si>
  <si>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</si>
  <si>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</si>
  <si>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</si>
  <si>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</si>
  <si>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</si>
  <si>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</si>
  <si>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</si>
  <si>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</si>
  <si>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</si>
  <si>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</si>
  <si>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</si>
  <si>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</si>
  <si>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</si>
  <si>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</si>
  <si>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</si>
  <si>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</si>
  <si>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</si>
  <si>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</si>
  <si>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</si>
  <si>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</si>
  <si>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</si>
  <si>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</si>
  <si>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</si>
  <si>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</si>
  <si>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</si>
  <si>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</si>
  <si>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</si>
  <si>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</si>
  <si>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</si>
  <si>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</si>
  <si>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</si>
  <si>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</si>
  <si>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</si>
  <si>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</si>
  <si>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</si>
  <si>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</si>
  <si>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</si>
  <si>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</si>
  <si>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</si>
  <si>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</si>
  <si>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</si>
  <si>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</si>
  <si>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</si>
  <si>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</si>
  <si>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</si>
  <si>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</si>
  <si>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</si>
  <si>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</si>
  <si>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</si>
  <si>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</si>
  <si>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</si>
  <si>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</si>
  <si>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</si>
  <si>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</si>
  <si>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</si>
  <si>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</si>
  <si>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</si>
  <si>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</si>
  <si>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</si>
  <si>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</si>
  <si>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</si>
  <si>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</si>
  <si>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</si>
  <si>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</si>
  <si>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</si>
  <si>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</si>
  <si>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</si>
  <si>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</si>
  <si>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</si>
  <si>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</si>
  <si>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</si>
  <si>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</si>
  <si>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</si>
  <si>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</si>
  <si>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</si>
  <si>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</si>
  <si>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</si>
  <si>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</si>
  <si>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</si>
  <si>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</si>
  <si>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</si>
  <si>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</si>
  <si>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</si>
  <si>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</si>
  <si>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</si>
  <si>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</si>
  <si>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</si>
  <si>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</si>
  <si>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</si>
  <si>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</si>
  <si>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</si>
  <si>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</si>
  <si>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</si>
  <si>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</si>
  <si>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</si>
  <si>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</si>
  <si>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</si>
  <si>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</si>
  <si>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</si>
  <si>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</si>
  <si>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</si>
  <si>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</si>
  <si>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</si>
  <si>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</si>
  <si>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</si>
  <si>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</si>
  <si>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</si>
  <si>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</si>
  <si>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</si>
  <si>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</si>
  <si>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</si>
  <si>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</si>
  <si>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</si>
  <si>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</si>
  <si>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</si>
  <si>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</si>
  <si>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</si>
  <si>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</si>
  <si>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</si>
  <si>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</si>
  <si>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</si>
  <si>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</si>
  <si>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</si>
  <si>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</si>
  <si>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</si>
  <si>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</si>
  <si>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</si>
  <si>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</si>
  <si>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</si>
  <si>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</si>
  <si>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</si>
  <si>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</si>
  <si>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</si>
  <si>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</si>
  <si>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</si>
  <si>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</si>
  <si>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</si>
  <si>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</si>
  <si>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</si>
  <si>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</si>
  <si>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</si>
  <si>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</si>
  <si>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</si>
  <si>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</si>
  <si>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</si>
  <si>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</si>
  <si>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</si>
  <si>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</si>
  <si>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</si>
  <si>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</si>
  <si>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</si>
  <si>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</si>
  <si>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</si>
  <si>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</si>
  <si>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</si>
  <si>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</si>
  <si>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</si>
  <si>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</si>
  <si>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</si>
  <si>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</si>
  <si>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</si>
  <si>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</si>
  <si>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</si>
  <si>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</si>
  <si>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</si>
  <si>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</si>
  <si>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</si>
  <si>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</si>
  <si>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</si>
  <si>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</si>
  <si>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</si>
  <si>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</si>
  <si>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</si>
  <si>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</si>
  <si>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</si>
  <si>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</si>
  <si>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</si>
  <si>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</si>
  <si>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</si>
  <si>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</si>
  <si>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</si>
  <si>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</si>
  <si>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</si>
  <si>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</si>
  <si>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</si>
  <si>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</si>
  <si>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</si>
  <si>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</si>
  <si>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</si>
  <si>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</si>
  <si>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</si>
  <si>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</si>
  <si>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</si>
  <si>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</si>
  <si>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</si>
  <si>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</si>
  <si>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</si>
  <si>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</si>
  <si>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</si>
  <si>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</si>
  <si>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</si>
  <si>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</si>
  <si>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</si>
  <si>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</si>
  <si>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</si>
  <si>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</si>
  <si>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</si>
  <si>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</si>
  <si>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</si>
  <si>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</si>
  <si>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</si>
  <si>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</si>
  <si>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</si>
  <si>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</si>
  <si>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</si>
  <si>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</si>
  <si>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</si>
  <si>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</si>
  <si>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</si>
  <si>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</si>
  <si>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</si>
  <si>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</si>
  <si>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</si>
  <si>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</si>
  <si>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</si>
  <si>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</si>
  <si>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</si>
  <si>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</si>
  <si>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</si>
  <si>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</si>
  <si>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</si>
  <si>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</si>
  <si>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</si>
  <si>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</si>
  <si>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</si>
  <si>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</si>
  <si>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</si>
  <si>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</si>
  <si>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</si>
  <si>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</si>
  <si>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</si>
  <si>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</si>
  <si>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</si>
  <si>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</si>
  <si>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</si>
  <si>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</si>
  <si>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</si>
  <si>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</si>
  <si>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</si>
  <si>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</si>
  <si>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</si>
  <si>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</si>
  <si>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</si>
  <si>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</si>
  <si>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</si>
  <si>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</si>
  <si>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</si>
  <si>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</si>
  <si>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</si>
  <si>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</si>
  <si>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</si>
  <si>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</si>
  <si>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</si>
  <si>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</si>
  <si>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</si>
  <si>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</si>
  <si>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</si>
  <si>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</si>
  <si>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</si>
  <si>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</si>
  <si>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</si>
  <si>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</si>
  <si>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</si>
  <si>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</si>
  <si>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</si>
  <si>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</si>
  <si>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</si>
  <si>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</si>
  <si>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</si>
  <si>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</si>
  <si>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</si>
  <si>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</si>
  <si>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</si>
  <si>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</si>
  <si>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</si>
  <si>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</si>
  <si>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</si>
  <si>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</si>
  <si>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</si>
  <si>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</si>
  <si>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</si>
  <si>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</si>
  <si>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</si>
  <si>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</si>
  <si>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</si>
  <si>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</si>
  <si>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</si>
  <si>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</si>
  <si>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</si>
  <si>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</si>
  <si>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</si>
  <si>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</si>
  <si>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</si>
  <si>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</si>
  <si>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</si>
  <si>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</si>
  <si>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</si>
  <si>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</si>
  <si>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</si>
  <si>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</si>
  <si>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</si>
  <si>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</si>
  <si>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</si>
  <si>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</si>
  <si>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</si>
  <si>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</si>
  <si>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</si>
  <si>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</si>
  <si>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</si>
  <si>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</si>
  <si>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</si>
  <si>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</si>
  <si>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</si>
  <si>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</si>
  <si>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</si>
  <si>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</si>
  <si>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</si>
  <si>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</si>
  <si>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</si>
  <si>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</si>
  <si>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</si>
  <si>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</si>
  <si>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</si>
  <si>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</si>
  <si>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</si>
  <si>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</si>
  <si>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</si>
  <si>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</si>
  <si>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</si>
  <si>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</si>
  <si>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</si>
  <si>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</si>
  <si>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</si>
  <si>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</si>
  <si>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</si>
  <si>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</si>
  <si>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</si>
  <si>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</si>
  <si>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</si>
  <si>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</si>
  <si>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</si>
  <si>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</si>
  <si>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</si>
  <si>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</si>
  <si>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</si>
  <si>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</si>
  <si>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</si>
  <si>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</si>
  <si>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</si>
  <si>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</si>
  <si>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</si>
  <si>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</si>
  <si>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</si>
  <si>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</si>
  <si>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</si>
  <si>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</si>
  <si>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</si>
  <si>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</si>
  <si>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</si>
  <si>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</si>
  <si>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</si>
  <si>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</si>
  <si>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</si>
  <si>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</si>
  <si>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</si>
  <si>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</si>
  <si>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</si>
  <si>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</si>
  <si>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</si>
  <si>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</si>
  <si>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</si>
  <si>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</si>
  <si>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</si>
  <si>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</si>
  <si>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</si>
  <si>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</si>
  <si>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</si>
  <si>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</si>
  <si>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</si>
  <si>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</si>
  <si>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</si>
  <si>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</si>
  <si>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</si>
  <si>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</si>
  <si>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</si>
  <si>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</si>
  <si>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</si>
  <si>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</si>
  <si>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</si>
  <si>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</si>
  <si>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</si>
  <si>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</si>
  <si>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</si>
  <si>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</si>
  <si>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</si>
  <si>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</si>
  <si>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</si>
  <si>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</si>
  <si>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</si>
  <si>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</si>
  <si>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</si>
  <si>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</si>
  <si>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</si>
  <si>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</si>
  <si>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</si>
  <si>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</si>
  <si>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</si>
  <si>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</si>
  <si>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</si>
  <si>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</si>
  <si>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</si>
  <si>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</si>
  <si>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</si>
  <si>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</si>
  <si>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</si>
  <si>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</si>
  <si>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</si>
  <si>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</si>
  <si>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</si>
  <si>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</si>
  <si>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</si>
  <si>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</si>
  <si>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</si>
  <si>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</si>
  <si>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</si>
  <si>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</si>
  <si>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</si>
  <si>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</si>
  <si>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</si>
  <si>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</si>
  <si>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</si>
  <si>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</si>
  <si>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</si>
  <si>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</si>
  <si>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</si>
  <si>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</si>
  <si>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</si>
  <si>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</si>
  <si>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</si>
  <si>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</si>
  <si>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</si>
  <si>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</si>
  <si>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</si>
  <si>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</si>
  <si>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</si>
  <si>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</si>
  <si>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</si>
  <si>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</si>
  <si>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</si>
  <si>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</si>
  <si>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</si>
  <si>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</si>
  <si>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</si>
  <si>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</si>
  <si>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</si>
  <si>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</si>
  <si>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</si>
  <si>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</si>
  <si>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</si>
  <si>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</si>
  <si>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</si>
  <si>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</si>
  <si>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</si>
  <si>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</si>
  <si>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</si>
  <si>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</si>
  <si>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</si>
  <si>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</si>
  <si>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</si>
  <si>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</si>
  <si>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</si>
  <si>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</si>
  <si>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</si>
  <si>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</si>
  <si>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</si>
  <si>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</si>
  <si>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</si>
  <si>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</si>
  <si>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</si>
  <si>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</si>
  <si>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</si>
  <si>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</si>
  <si>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</si>
  <si>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</si>
  <si>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</si>
  <si>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</si>
  <si>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</si>
  <si>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</si>
  <si>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</si>
  <si>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</si>
  <si>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</si>
  <si>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</si>
  <si>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</si>
  <si>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</si>
  <si>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</si>
  <si>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</si>
  <si>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</si>
  <si>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</si>
  <si>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</si>
  <si>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</si>
  <si>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</si>
  <si>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</si>
  <si>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</si>
  <si>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</si>
  <si>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</si>
  <si>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</si>
  <si>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</si>
  <si>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</si>
  <si>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</si>
  <si>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</si>
  <si>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</si>
  <si>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</si>
  <si>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</si>
  <si>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</si>
  <si>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</si>
  <si>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</si>
  <si>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</si>
  <si>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</si>
  <si>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</si>
  <si>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</si>
  <si>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</si>
  <si>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</si>
  <si>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</si>
  <si>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</si>
  <si>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</si>
  <si>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</si>
  <si>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</si>
  <si>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</si>
  <si>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</si>
  <si>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</si>
  <si>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</si>
  <si>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</si>
  <si>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</si>
  <si>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</si>
  <si>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</si>
  <si>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</si>
  <si>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</si>
  <si>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</si>
  <si>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</si>
  <si>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</si>
  <si>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</si>
  <si>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</si>
  <si>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</si>
  <si>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</si>
  <si>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</si>
  <si>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</si>
  <si>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</si>
  <si>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</si>
  <si>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</si>
  <si>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</si>
  <si>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</si>
  <si>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</si>
  <si>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</si>
  <si>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</si>
  <si>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</si>
  <si>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</si>
  <si>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</si>
  <si>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</si>
  <si>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</si>
  <si>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</si>
  <si>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</si>
  <si>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</si>
  <si>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</si>
  <si>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</si>
  <si>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</si>
  <si>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</si>
  <si>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</si>
  <si>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</si>
  <si>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</si>
  <si>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</si>
  <si>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</si>
  <si>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</si>
  <si>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</si>
  <si>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</si>
  <si>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</si>
  <si>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</si>
  <si>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</si>
  <si>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</si>
  <si>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</si>
  <si>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</si>
  <si>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</si>
  <si>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</si>
  <si>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</si>
  <si>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</si>
  <si>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</si>
  <si>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</si>
  <si>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</si>
  <si>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</si>
  <si>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</si>
  <si>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</si>
  <si>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</si>
  <si>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</si>
  <si>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</si>
  <si>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</si>
  <si>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</si>
  <si>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</si>
  <si>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</si>
  <si>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</si>
  <si>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</si>
  <si>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</si>
  <si>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</si>
  <si>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</si>
  <si>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</si>
  <si>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</si>
  <si>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</si>
  <si>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</si>
  <si>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</si>
  <si>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</si>
  <si>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</si>
  <si>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</si>
  <si>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</si>
  <si>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</si>
  <si>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</si>
  <si>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</si>
  <si>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</si>
  <si>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</si>
  <si>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</si>
  <si>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</si>
  <si>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</si>
  <si>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</si>
  <si>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</si>
  <si>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</si>
  <si>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</si>
  <si>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</si>
  <si>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</si>
  <si>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</si>
  <si>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</si>
  <si>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</si>
  <si>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</si>
  <si>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</si>
  <si>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</si>
  <si>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</si>
  <si>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</si>
  <si>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</si>
  <si>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</si>
  <si>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</si>
  <si>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</si>
  <si>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</si>
  <si>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</si>
  <si>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</si>
  <si>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</si>
  <si>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</si>
  <si>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</si>
  <si>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</si>
  <si>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</si>
  <si>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</si>
  <si>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</si>
  <si>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</si>
  <si>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</si>
  <si>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</si>
  <si>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</si>
  <si>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</si>
  <si>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</si>
  <si>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</si>
  <si>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</si>
  <si>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</si>
  <si>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</si>
  <si>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</si>
  <si>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</si>
  <si>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</si>
  <si>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</si>
  <si>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</si>
  <si>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</si>
  <si>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</si>
  <si>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</si>
  <si>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</si>
  <si>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</si>
  <si>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</si>
  <si>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</si>
  <si>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</si>
  <si>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</si>
  <si>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</si>
  <si>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</si>
  <si>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</si>
  <si>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</si>
  <si>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</si>
  <si>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</si>
  <si>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</si>
  <si>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</si>
  <si>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</si>
  <si>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</si>
  <si>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</si>
  <si>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</si>
  <si>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</si>
  <si>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</si>
  <si>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</si>
  <si>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</si>
  <si>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</si>
  <si>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</si>
  <si>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</si>
  <si>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</si>
  <si>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</si>
  <si>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</si>
  <si>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</si>
  <si>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</si>
  <si>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</si>
  <si>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</si>
  <si>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</si>
  <si>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</si>
  <si>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</si>
  <si>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</si>
  <si>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</si>
  <si>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</si>
  <si>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</si>
  <si>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</si>
  <si>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</si>
  <si>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</si>
  <si>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</si>
  <si>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</si>
  <si>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</si>
  <si>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</si>
  <si>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</si>
  <si>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</si>
  <si>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</si>
  <si>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</si>
  <si>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</si>
  <si>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</si>
  <si>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</si>
  <si>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</si>
  <si>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</si>
  <si>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</si>
  <si>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</si>
  <si>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</si>
  <si>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</si>
  <si>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</si>
  <si>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</si>
  <si>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</si>
  <si>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</si>
  <si>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</si>
  <si>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</si>
  <si>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</si>
  <si>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</si>
  <si>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</si>
  <si>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</si>
  <si>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</si>
  <si>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</si>
  <si>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</si>
  <si>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</si>
  <si>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</si>
  <si>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</si>
  <si>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</si>
  <si>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</si>
  <si>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</si>
  <si>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</si>
  <si>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</si>
  <si>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</si>
  <si>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</si>
  <si>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</si>
  <si>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</si>
  <si>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</si>
  <si>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</si>
  <si>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</si>
  <si>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</si>
  <si>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</si>
  <si>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</si>
  <si>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</si>
  <si>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</si>
  <si>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</si>
  <si>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</si>
  <si>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</si>
  <si>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</si>
  <si>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</si>
  <si>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</si>
  <si>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</si>
  <si>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</si>
  <si>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</si>
  <si>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</si>
  <si>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</si>
  <si>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</si>
  <si>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</si>
  <si>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</si>
  <si>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</si>
  <si>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</si>
  <si>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</si>
  <si>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</si>
  <si>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</si>
  <si>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</si>
  <si>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</si>
  <si>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</si>
  <si>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</si>
  <si>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</si>
  <si>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</si>
  <si>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</si>
  <si>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</si>
  <si>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</si>
  <si>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</si>
  <si>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</si>
  <si>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</si>
  <si>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</si>
  <si>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</si>
  <si>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</si>
  <si>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</si>
  <si>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</si>
  <si>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</si>
  <si>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</si>
  <si>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</si>
  <si>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</si>
  <si>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</si>
  <si>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</si>
  <si>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</si>
  <si>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</si>
  <si>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</si>
  <si>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</si>
  <si>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</si>
  <si>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</si>
  <si>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</si>
  <si>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</si>
  <si>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</si>
  <si>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</si>
  <si>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</si>
  <si>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</si>
  <si>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</si>
  <si>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</si>
  <si>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</si>
  <si>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</si>
  <si>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</si>
  <si>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</si>
  <si>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</si>
  <si>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</si>
  <si>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</si>
  <si>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</si>
  <si>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</si>
  <si>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</si>
  <si>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</si>
  <si>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</si>
  <si>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</si>
  <si>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</si>
  <si>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</si>
  <si>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</si>
  <si>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</si>
  <si>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</si>
  <si>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</si>
  <si>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</si>
  <si>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</si>
  <si>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</si>
  <si>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</si>
  <si>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</si>
  <si>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</si>
  <si>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</si>
  <si>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</si>
  <si>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</si>
  <si>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</si>
  <si>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</si>
  <si>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</si>
  <si>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</si>
  <si>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</si>
  <si>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</si>
  <si>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</si>
  <si>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</si>
  <si>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</si>
  <si>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</si>
  <si>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</si>
  <si>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</si>
  <si>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</si>
  <si>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</si>
  <si>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</si>
  <si>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</si>
  <si>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</si>
  <si>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</si>
  <si>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</si>
  <si>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</si>
  <si>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</si>
  <si>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</si>
  <si>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</si>
  <si>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</si>
  <si>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</si>
  <si>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</si>
  <si>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</si>
  <si>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</si>
  <si>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</si>
  <si>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</si>
  <si>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</si>
  <si>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</si>
  <si>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</si>
  <si>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</si>
  <si>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</si>
  <si>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</si>
  <si>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</si>
  <si>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</si>
  <si>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</si>
  <si>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</si>
  <si>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</si>
  <si>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</si>
  <si>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</si>
  <si>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</si>
  <si>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</si>
  <si>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</si>
  <si>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</si>
  <si>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</si>
  <si>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</si>
  <si>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</si>
  <si>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</si>
  <si>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</si>
  <si>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</si>
  <si>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</si>
  <si>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</si>
  <si>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</si>
  <si>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</si>
  <si>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</si>
  <si>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</si>
  <si>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</si>
  <si>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</si>
  <si>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</si>
  <si>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</si>
  <si>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</si>
  <si>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</si>
  <si>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</si>
  <si>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</si>
  <si>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</si>
  <si>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</si>
  <si>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</si>
  <si>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</si>
  <si>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</si>
  <si>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</si>
  <si>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</si>
  <si>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</si>
  <si>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</si>
  <si>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</si>
  <si>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</si>
  <si>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</si>
  <si>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</si>
  <si>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</si>
  <si>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</si>
  <si>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</si>
  <si>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</si>
  <si>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</si>
  <si>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</si>
  <si>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</si>
  <si>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</si>
  <si>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</si>
  <si>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</si>
  <si>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</si>
  <si>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</si>
  <si>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</si>
  <si>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</si>
  <si>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</si>
  <si>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</si>
  <si>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</si>
  <si>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</si>
  <si>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</si>
  <si>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</si>
  <si>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</si>
  <si>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</si>
  <si>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</si>
  <si>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</si>
  <si>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</si>
  <si>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</si>
  <si>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</si>
  <si>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</si>
  <si>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</si>
  <si>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</si>
  <si>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</si>
  <si>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</si>
  <si>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</si>
  <si>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</si>
  <si>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</si>
  <si>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</si>
  <si>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</si>
  <si>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</si>
  <si>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</si>
  <si>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</si>
  <si>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</si>
  <si>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</si>
  <si>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</si>
  <si>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</si>
  <si>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</si>
  <si>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</si>
  <si>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</si>
  <si>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</si>
  <si>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</si>
  <si>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</si>
  <si>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</si>
  <si>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</si>
  <si>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</si>
  <si>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</si>
  <si>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</si>
  <si>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</si>
  <si>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</si>
  <si>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</si>
  <si>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</si>
  <si>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</si>
  <si>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</si>
  <si>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</si>
  <si>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</si>
  <si>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</si>
  <si>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</si>
  <si>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</si>
  <si>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</si>
  <si>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</si>
  <si>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</si>
  <si>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</si>
  <si>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</si>
  <si>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</si>
  <si>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</si>
  <si>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</si>
  <si>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</si>
  <si>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</si>
  <si>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</si>
  <si>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</si>
  <si>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</si>
  <si>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</si>
  <si>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</si>
  <si>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</si>
  <si>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</si>
  <si>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</si>
  <si>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</si>
  <si>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</si>
  <si>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</si>
  <si>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</si>
  <si>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</si>
  <si>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</si>
  <si>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</si>
  <si>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</si>
  <si>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</si>
  <si>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</si>
  <si>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</si>
  <si>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</si>
  <si>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</si>
  <si>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</si>
  <si>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</si>
  <si>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</si>
  <si>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</si>
  <si>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</si>
  <si>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</si>
  <si>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</si>
  <si>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</si>
  <si>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</si>
  <si>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</si>
  <si>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</si>
  <si>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</si>
  <si>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</si>
  <si>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</si>
  <si>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</si>
  <si>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</si>
  <si>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</si>
  <si>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</si>
  <si>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</si>
  <si>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</si>
  <si>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</si>
  <si>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</si>
  <si>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</si>
  <si>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</si>
  <si>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</si>
  <si>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</si>
  <si>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</si>
  <si>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</si>
  <si>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</si>
  <si>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</si>
  <si>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</si>
  <si>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</si>
  <si>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</si>
  <si>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</si>
  <si>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</si>
  <si>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</si>
  <si>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</si>
  <si>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</si>
  <si>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</si>
  <si>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</si>
  <si>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</si>
  <si>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</si>
  <si>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</si>
  <si>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</si>
  <si>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</si>
  <si>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</si>
  <si>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</si>
  <si>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</si>
  <si>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</si>
  <si>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</si>
  <si>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</si>
  <si>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</si>
  <si>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</si>
  <si>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</si>
  <si>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</si>
  <si>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</si>
  <si>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</si>
  <si>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</si>
  <si>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</si>
  <si>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</si>
  <si>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</si>
  <si>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</si>
  <si>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</si>
  <si>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</si>
  <si>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</si>
  <si>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</si>
  <si>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</si>
  <si>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</si>
  <si>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</si>
  <si>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</si>
  <si>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</si>
  <si>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</si>
  <si>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</si>
  <si>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</si>
  <si>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</si>
  <si>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</si>
  <si>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</si>
  <si>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</si>
  <si>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</si>
  <si>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</si>
  <si>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</si>
  <si>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</si>
  <si>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</si>
  <si>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</si>
  <si>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</si>
  <si>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</si>
  <si>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</si>
  <si>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</si>
  <si>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</si>
  <si>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</si>
  <si>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</si>
  <si>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</si>
  <si>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</si>
  <si>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</si>
  <si>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</si>
  <si>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</si>
  <si>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</si>
  <si>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</si>
  <si>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</si>
  <si>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</si>
  <si>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</si>
  <si>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</si>
  <si>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</si>
  <si>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</si>
  <si>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</si>
  <si>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</si>
  <si>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</si>
  <si>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</si>
  <si>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</si>
  <si>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</si>
  <si>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</si>
  <si>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</si>
  <si>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</si>
  <si>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</si>
  <si>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</si>
  <si>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</si>
  <si>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</si>
  <si>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</si>
  <si>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</si>
  <si>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</si>
  <si>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</si>
  <si>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</si>
  <si>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</si>
  <si>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</si>
  <si>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</si>
  <si>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</si>
  <si>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</si>
  <si>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</si>
  <si>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</si>
  <si>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</si>
  <si>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</si>
  <si>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</si>
  <si>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</si>
  <si>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</si>
  <si>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</si>
  <si>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</si>
  <si>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</si>
  <si>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</si>
  <si>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</si>
  <si>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</si>
  <si>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</si>
  <si>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</si>
  <si>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</si>
  <si>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</si>
  <si>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</si>
  <si>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</si>
  <si>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</si>
  <si>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</si>
  <si>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</si>
  <si>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</si>
  <si>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</si>
  <si>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</si>
  <si>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</si>
  <si>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</si>
  <si>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</si>
  <si>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</si>
  <si>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</si>
  <si>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</si>
  <si>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</si>
  <si>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</si>
  <si>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</si>
  <si>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</si>
  <si>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</si>
  <si>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</si>
  <si>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</si>
  <si>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</si>
  <si>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</si>
  <si>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</si>
  <si>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</si>
  <si>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</si>
  <si>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</si>
  <si>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</si>
  <si>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</si>
  <si>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</si>
  <si>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</si>
  <si>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</si>
  <si>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</si>
  <si>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</si>
  <si>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</si>
  <si>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</si>
  <si>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</si>
  <si>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</si>
  <si>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</si>
  <si>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</si>
  <si>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</si>
  <si>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</si>
  <si>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</si>
  <si>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</si>
  <si>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</si>
  <si>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</si>
  <si>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</si>
  <si>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</si>
  <si>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</si>
  <si>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</si>
  <si>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</si>
  <si>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</si>
  <si>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</si>
  <si>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</si>
  <si>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</si>
  <si>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</si>
  <si>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</si>
  <si>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</si>
  <si>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</si>
  <si>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</si>
  <si>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</si>
  <si>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</si>
  <si>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</si>
  <si>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</si>
  <si>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</si>
  <si>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</si>
  <si>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</si>
  <si>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</si>
  <si>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</si>
  <si>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</si>
  <si>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</si>
  <si>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</si>
  <si>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</si>
  <si>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</si>
  <si>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</si>
  <si>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</si>
  <si>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</si>
  <si>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</si>
  <si>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</si>
  <si>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</si>
  <si>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</si>
  <si>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</si>
  <si>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</si>
  <si>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</si>
  <si>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</si>
  <si>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</si>
  <si>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</si>
  <si>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</si>
  <si>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</si>
  <si>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</si>
  <si>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</si>
  <si>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</si>
  <si>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</si>
  <si>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</si>
  <si>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</si>
  <si>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</si>
  <si>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</si>
  <si>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</si>
  <si>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</si>
  <si>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</si>
  <si>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</si>
  <si>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</si>
  <si>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</si>
  <si>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</si>
  <si>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</si>
  <si>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</si>
  <si>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</si>
  <si>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</si>
  <si>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</si>
  <si>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</si>
  <si>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</si>
  <si>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</si>
  <si>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</si>
  <si>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</si>
  <si>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</si>
  <si>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</si>
  <si>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</si>
  <si>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</si>
  <si>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</si>
  <si>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</si>
  <si>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</si>
  <si>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</si>
  <si>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</si>
  <si>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</si>
  <si>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</si>
  <si>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</si>
  <si>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</si>
  <si>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</si>
  <si>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</si>
  <si>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</si>
  <si>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</si>
  <si>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</si>
  <si>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</si>
  <si>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</si>
  <si>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</si>
  <si>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</si>
  <si>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</si>
  <si>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</si>
  <si>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</si>
  <si>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</si>
  <si>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</si>
  <si>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</si>
  <si>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</si>
  <si>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</si>
  <si>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</si>
  <si>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</si>
  <si>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</si>
  <si>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</si>
  <si>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</si>
  <si>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</si>
  <si>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</si>
  <si>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</si>
  <si>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</si>
  <si>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</si>
  <si>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</si>
  <si>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</si>
  <si>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</si>
  <si>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</si>
  <si>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</si>
  <si>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</si>
  <si>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</si>
  <si>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</si>
  <si>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</si>
  <si>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</si>
  <si>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</si>
  <si>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</si>
  <si>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</si>
  <si>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</si>
  <si>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</si>
  <si>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</si>
  <si>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</si>
  <si>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</si>
  <si>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</si>
  <si>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</si>
  <si>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</si>
  <si>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</si>
  <si>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</si>
  <si>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</si>
  <si>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</si>
  <si>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</si>
  <si>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</si>
  <si>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</si>
  <si>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</si>
  <si>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</si>
  <si>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</si>
  <si>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</si>
  <si>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</si>
  <si>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</si>
  <si>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</si>
  <si>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</si>
  <si>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</si>
  <si>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</si>
  <si>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</si>
  <si>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</si>
  <si>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</si>
  <si>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</si>
  <si>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</si>
  <si>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</si>
  <si>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</si>
  <si>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</si>
  <si>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</si>
  <si>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</si>
  <si>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</si>
  <si>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</si>
  <si>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</si>
  <si>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</si>
  <si>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</si>
  <si>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</si>
  <si>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</si>
  <si>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</si>
  <si>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</si>
  <si>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</si>
  <si>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</si>
  <si>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</si>
  <si>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</si>
  <si>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</si>
  <si>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</si>
  <si>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</si>
  <si>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</si>
  <si>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</si>
  <si>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</si>
  <si>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</si>
  <si>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</si>
  <si>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</si>
  <si>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</si>
  <si>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</si>
  <si>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</si>
  <si>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</si>
  <si>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</si>
  <si>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</si>
  <si>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</si>
  <si>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</si>
  <si>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</si>
  <si>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</si>
  <si>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</si>
  <si>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</si>
  <si>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</si>
  <si>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</si>
  <si>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</si>
  <si>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</si>
  <si>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</si>
  <si>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</si>
  <si>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</si>
  <si>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</si>
  <si>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</si>
  <si>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</si>
  <si>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</si>
  <si>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</si>
  <si>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</si>
  <si>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</si>
  <si>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</si>
  <si>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</si>
  <si>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</si>
  <si>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</si>
  <si>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</si>
  <si>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</si>
  <si>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</si>
  <si>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</si>
  <si>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</si>
  <si>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</si>
  <si>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</si>
  <si>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</si>
  <si>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</si>
  <si>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</si>
  <si>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</si>
  <si>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</si>
  <si>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</si>
  <si>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</si>
  <si>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</si>
  <si>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</si>
  <si>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</si>
  <si>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</si>
  <si>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</si>
  <si>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</si>
  <si>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</si>
  <si>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</si>
  <si>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</si>
  <si>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</si>
  <si>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</si>
  <si>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</si>
  <si>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</si>
  <si>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</si>
  <si>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</si>
  <si>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</si>
  <si>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</si>
  <si>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</si>
  <si>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</si>
  <si>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</si>
  <si>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</si>
  <si>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</si>
  <si>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</si>
  <si>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</si>
  <si>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</si>
  <si>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</si>
  <si>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</si>
  <si>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</si>
  <si>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</si>
  <si>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</si>
  <si>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</si>
  <si>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</si>
  <si>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</si>
  <si>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</si>
  <si>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</si>
  <si>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</si>
  <si>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</si>
  <si>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</si>
  <si>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</si>
  <si>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</si>
  <si>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</si>
  <si>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</si>
  <si>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</si>
  <si>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</si>
  <si>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</si>
  <si>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</si>
  <si>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</si>
  <si>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</si>
  <si>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</si>
  <si>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</si>
  <si>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</si>
  <si>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</si>
  <si>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</si>
  <si>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</si>
  <si>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</si>
  <si>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</si>
  <si>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</si>
  <si>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</si>
  <si>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</si>
  <si>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</si>
  <si>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</si>
  <si>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</si>
  <si>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</si>
  <si>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</si>
  <si>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</si>
  <si>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</si>
  <si>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</si>
  <si>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</si>
  <si>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</si>
  <si>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</si>
  <si>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</si>
  <si>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</si>
  <si>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</si>
  <si>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</si>
  <si>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</si>
  <si>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</si>
  <si>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</si>
  <si>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</si>
  <si>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</si>
  <si>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</si>
  <si>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</si>
  <si>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</si>
  <si>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</si>
  <si>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</si>
  <si>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</si>
  <si>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</si>
  <si>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</si>
  <si>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</si>
  <si>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</si>
  <si>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</si>
  <si>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</si>
  <si>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</si>
  <si>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</si>
  <si>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</si>
  <si>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</si>
  <si>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</si>
  <si>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</si>
  <si>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</si>
  <si>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</si>
  <si>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</si>
  <si>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</si>
  <si>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</si>
  <si>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</si>
  <si>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</si>
  <si>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</si>
  <si>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</si>
  <si>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</si>
  <si>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</si>
  <si>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</si>
  <si>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</si>
  <si>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</si>
  <si>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</si>
  <si>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</si>
  <si>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</si>
  <si>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</si>
  <si>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</si>
  <si>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</si>
  <si>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</si>
  <si>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</si>
  <si>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</si>
  <si>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</si>
  <si>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</si>
  <si>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</si>
  <si>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</si>
  <si>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</si>
  <si>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</si>
  <si>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</si>
  <si>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</si>
  <si>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</si>
  <si>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</si>
  <si>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</si>
  <si>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</si>
  <si>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</si>
  <si>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</si>
  <si>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</si>
  <si>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</si>
  <si>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</si>
  <si>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</si>
  <si>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</si>
  <si>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</si>
  <si>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</si>
  <si>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</si>
  <si>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</si>
  <si>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</si>
  <si>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</si>
  <si>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</si>
  <si>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</si>
  <si>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</si>
  <si>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</si>
  <si>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</si>
  <si>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</si>
  <si>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</si>
  <si>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</si>
  <si>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</si>
  <si>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</si>
  <si>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</si>
  <si>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</si>
  <si>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</si>
  <si>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</si>
  <si>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</si>
  <si>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</si>
  <si>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</si>
  <si>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</si>
  <si>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</si>
  <si>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</si>
  <si>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</si>
  <si>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</si>
  <si>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</si>
  <si>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</si>
  <si>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</si>
  <si>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</si>
  <si>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</si>
  <si>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</si>
  <si>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</si>
  <si>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</si>
  <si>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</si>
  <si>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</si>
  <si>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</si>
  <si>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</si>
  <si>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</si>
  <si>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</si>
  <si>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</si>
  <si>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</si>
  <si>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</si>
  <si>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</si>
  <si>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</si>
  <si>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</si>
  <si>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</si>
  <si>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</si>
  <si>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</si>
  <si>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</si>
  <si>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</si>
  <si>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</si>
  <si>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</si>
  <si>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</si>
  <si>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</si>
  <si>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</si>
  <si>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</si>
  <si>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</si>
  <si>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</si>
  <si>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</si>
  <si>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</si>
  <si>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</si>
  <si>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</si>
  <si>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</si>
  <si>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</si>
  <si>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</si>
  <si>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</si>
  <si>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</si>
  <si>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</si>
  <si>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</si>
  <si>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</si>
  <si>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</si>
  <si>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</si>
  <si>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</si>
  <si>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</si>
  <si>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</si>
  <si>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</si>
  <si>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</si>
  <si>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</si>
  <si>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</si>
  <si>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</si>
  <si>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</si>
  <si>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</si>
  <si>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</si>
  <si>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</si>
  <si>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</si>
  <si>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</si>
  <si>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</si>
  <si>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</si>
  <si>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</si>
  <si>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</si>
  <si>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</si>
  <si>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</si>
  <si>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</si>
  <si>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</si>
  <si>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</si>
  <si>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</si>
  <si>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</si>
  <si>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</si>
  <si>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</si>
  <si>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</si>
  <si>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</si>
  <si>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</si>
  <si>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</si>
  <si>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</si>
  <si>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</si>
  <si>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</si>
  <si>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</si>
  <si>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</si>
  <si>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</si>
  <si>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</si>
  <si>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</si>
  <si>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</si>
  <si>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</si>
  <si>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</si>
  <si>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</si>
  <si>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</si>
  <si>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</si>
  <si>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</si>
  <si>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</si>
  <si>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</si>
  <si>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</si>
  <si>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</si>
  <si>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</si>
  <si>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</si>
  <si>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</si>
  <si>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</si>
  <si>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</si>
  <si>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</si>
  <si>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</si>
  <si>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</si>
  <si>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</si>
  <si>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</si>
  <si>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</si>
  <si>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</si>
  <si>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</si>
  <si>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</si>
  <si>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</si>
  <si>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</si>
  <si>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</si>
  <si>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</si>
  <si>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</si>
  <si>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</si>
  <si>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</si>
  <si>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</si>
  <si>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</si>
  <si>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</si>
  <si>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</si>
  <si>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</si>
  <si>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</si>
  <si>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</si>
  <si>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</si>
  <si>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</si>
  <si>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</si>
  <si>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</si>
  <si>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</si>
  <si>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</si>
  <si>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</si>
  <si>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</si>
  <si>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</si>
  <si>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</si>
  <si>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</si>
  <si>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</si>
  <si>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</si>
  <si>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</si>
  <si>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</si>
  <si>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</si>
  <si>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</si>
  <si>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</si>
  <si>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</si>
  <si>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</si>
  <si>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</si>
  <si>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</si>
  <si>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</si>
  <si>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</si>
  <si>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</si>
  <si>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</si>
  <si>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</si>
  <si>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</si>
  <si>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</si>
  <si>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</si>
  <si>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</si>
  <si>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</si>
  <si>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</si>
  <si>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</si>
  <si>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</si>
  <si>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</si>
  <si>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</si>
  <si>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</si>
  <si>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</si>
  <si>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</si>
  <si>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</si>
  <si>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</si>
  <si>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</si>
  <si>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</si>
  <si>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</si>
  <si>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</si>
  <si>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</si>
  <si>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</si>
  <si>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</si>
  <si>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</si>
  <si>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</si>
  <si>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</si>
  <si>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</si>
  <si>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</si>
  <si>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</si>
  <si>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</si>
  <si>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</si>
  <si>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</si>
  <si>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</si>
  <si>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</si>
  <si>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</si>
  <si>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</si>
  <si>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</si>
  <si>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</si>
  <si>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</si>
  <si>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</si>
  <si>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</si>
  <si>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</si>
  <si>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</si>
  <si>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</si>
  <si>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</si>
  <si>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</si>
  <si>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</si>
  <si>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</si>
  <si>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</si>
  <si>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</si>
  <si>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</si>
  <si>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</si>
  <si>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</si>
  <si>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</si>
  <si>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</si>
  <si>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</si>
  <si>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</si>
  <si>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</si>
  <si>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</si>
  <si>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</si>
  <si>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</si>
  <si>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</si>
  <si>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</si>
  <si>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</si>
  <si>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</si>
  <si>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</si>
  <si>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</si>
  <si>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</si>
  <si>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</si>
  <si>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</si>
  <si>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</si>
  <si>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</si>
  <si>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</si>
  <si>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</si>
  <si>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</si>
  <si>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</si>
  <si>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</si>
  <si>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</si>
  <si>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</si>
  <si>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</si>
  <si>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</si>
  <si>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</si>
  <si>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</si>
  <si>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</si>
  <si>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</si>
  <si>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</si>
  <si>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</si>
  <si>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</si>
  <si>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</si>
  <si>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</si>
  <si>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</si>
  <si>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</si>
  <si>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</si>
  <si>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</si>
  <si>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</si>
  <si>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</si>
  <si>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</si>
  <si>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</si>
  <si>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</si>
  <si>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</si>
  <si>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</si>
  <si>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</si>
  <si>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</si>
  <si>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</si>
  <si>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</si>
  <si>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</si>
  <si>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</si>
  <si>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</si>
  <si>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</si>
  <si>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</si>
  <si>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</si>
  <si>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</si>
  <si>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</si>
  <si>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</si>
  <si>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</si>
  <si>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</si>
  <si>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</si>
  <si>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</si>
  <si>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</si>
  <si>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</si>
  <si>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</si>
  <si>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</si>
  <si>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</si>
  <si>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</si>
  <si>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</si>
  <si>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</si>
  <si>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</si>
  <si>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</si>
  <si>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</si>
  <si>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</si>
  <si>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</si>
  <si>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</si>
  <si>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</si>
  <si>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</si>
  <si>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</si>
  <si>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</si>
  <si>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</si>
  <si>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</si>
  <si>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</si>
  <si>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</si>
  <si>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</si>
  <si>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</si>
  <si>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</si>
  <si>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</si>
  <si>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</si>
  <si>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</si>
  <si>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</si>
  <si>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</si>
  <si>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</si>
  <si>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</si>
  <si>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</si>
  <si>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</si>
  <si>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</si>
  <si>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</si>
  <si>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</si>
  <si>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</si>
  <si>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</si>
  <si>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</si>
  <si>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</si>
  <si>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</si>
  <si>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</si>
  <si>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</si>
  <si>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</si>
  <si>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</si>
  <si>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</si>
  <si>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</si>
  <si>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</si>
  <si>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</si>
  <si>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</si>
  <si>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</si>
  <si>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</si>
  <si>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</si>
  <si>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</si>
  <si>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</si>
  <si>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</si>
  <si>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</si>
  <si>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</si>
  <si>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</si>
  <si>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</si>
  <si>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</si>
  <si>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</si>
  <si>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</si>
  <si>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</si>
  <si>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</si>
  <si>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</si>
  <si>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</si>
  <si>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</si>
  <si>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</si>
  <si>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</si>
  <si>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</si>
  <si>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</si>
  <si>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</si>
  <si>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</si>
  <si>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</si>
  <si>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</si>
  <si>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</si>
  <si>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</si>
  <si>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</si>
  <si>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</si>
  <si>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</si>
  <si>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</si>
  <si>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</si>
  <si>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</si>
  <si>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</si>
  <si>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</si>
  <si>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</si>
  <si>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</si>
  <si>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</si>
  <si>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</si>
  <si>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</si>
  <si>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</si>
  <si>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</si>
  <si>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</si>
  <si>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</si>
  <si>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</si>
  <si>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</si>
  <si>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</si>
  <si>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</si>
  <si>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</si>
  <si>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</si>
  <si>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</si>
  <si>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</si>
  <si>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</si>
  <si>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</si>
  <si>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</si>
  <si>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</si>
  <si>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</si>
  <si>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</si>
  <si>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</si>
  <si>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</si>
  <si>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</si>
  <si>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</si>
  <si>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</si>
  <si>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</si>
  <si>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</si>
  <si>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</si>
  <si>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</si>
  <si>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</si>
  <si>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</si>
  <si>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</si>
  <si>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</si>
  <si>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</si>
  <si>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</si>
  <si>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</si>
  <si>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</si>
  <si>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</si>
  <si>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</si>
  <si>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</si>
  <si>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</si>
  <si>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</si>
  <si>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</si>
  <si>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</si>
  <si>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</si>
  <si>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</si>
  <si>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</si>
  <si>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</si>
  <si>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</si>
  <si>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</si>
  <si>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</si>
  <si>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</si>
  <si>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</si>
  <si>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</si>
  <si>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</si>
  <si>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</si>
  <si>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</si>
  <si>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</si>
  <si>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</si>
  <si>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</si>
  <si>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</si>
  <si>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</si>
  <si>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</si>
  <si>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</si>
  <si>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</si>
  <si>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</si>
  <si>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</si>
  <si>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</si>
  <si>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</si>
  <si>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</si>
  <si>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</si>
  <si>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</si>
  <si>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</si>
  <si>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</si>
  <si>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</si>
  <si>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</si>
  <si>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</si>
  <si>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</si>
  <si>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</si>
  <si>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</si>
  <si>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</si>
  <si>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</si>
  <si>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</si>
  <si>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</si>
  <si>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</si>
  <si>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</si>
  <si>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</si>
  <si>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</si>
  <si>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</si>
  <si>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</si>
  <si>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</si>
  <si>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</si>
  <si>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</si>
  <si>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</si>
  <si>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</si>
  <si>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</si>
  <si>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</si>
  <si>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</si>
  <si>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</si>
  <si>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</si>
  <si>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</si>
  <si>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</si>
  <si>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</si>
  <si>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</si>
  <si>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</si>
  <si>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</si>
  <si>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</si>
  <si>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</si>
  <si>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</si>
  <si>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</si>
  <si>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</si>
  <si>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</si>
  <si>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</si>
  <si>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</si>
  <si>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</si>
  <si>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</si>
  <si>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</si>
  <si>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</si>
  <si>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</si>
  <si>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</si>
  <si>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</si>
  <si>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</si>
  <si>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</si>
  <si>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</si>
  <si>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</si>
  <si>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</si>
  <si>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</si>
  <si>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</si>
  <si>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</si>
  <si>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</si>
  <si>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</si>
  <si>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</si>
  <si>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</si>
  <si>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</si>
  <si>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</si>
  <si>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</si>
  <si>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</si>
  <si>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</si>
  <si>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</si>
  <si>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</si>
  <si>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</si>
  <si>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</si>
  <si>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</si>
  <si>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</si>
  <si>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</si>
  <si>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</si>
  <si>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</si>
  <si>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</si>
  <si>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</si>
  <si>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</si>
  <si>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</si>
  <si>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</si>
  <si>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</si>
  <si>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</si>
  <si>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</si>
  <si>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</si>
  <si>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</si>
  <si>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</si>
  <si>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</si>
  <si>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</si>
  <si>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</si>
  <si>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</si>
  <si>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</si>
  <si>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</si>
  <si>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</si>
  <si>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</si>
  <si>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</si>
  <si>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</si>
  <si>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</si>
  <si>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</si>
  <si>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</si>
  <si>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</si>
  <si>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</si>
  <si>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</si>
  <si>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</si>
  <si>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</si>
  <si>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</si>
  <si>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</si>
  <si>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</si>
  <si>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</si>
  <si>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</si>
  <si>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</si>
  <si>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</si>
  <si>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</si>
  <si>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</si>
  <si>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</si>
  <si>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</si>
  <si>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</si>
  <si>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</si>
  <si>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</si>
  <si>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</si>
  <si>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</si>
  <si>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</si>
  <si>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</si>
  <si>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</si>
  <si>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</si>
  <si>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</si>
  <si>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</si>
  <si>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</si>
  <si>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</si>
  <si>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</si>
  <si>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</si>
  <si>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</si>
  <si>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</si>
  <si>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</si>
  <si>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</si>
  <si>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</si>
  <si>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</si>
  <si>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</si>
  <si>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</si>
  <si>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</si>
  <si>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</si>
  <si>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</si>
  <si>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</si>
  <si>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</si>
  <si>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</si>
  <si>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</si>
  <si>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</si>
  <si>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</si>
  <si>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</si>
  <si>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</si>
  <si>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</si>
  <si>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</si>
  <si>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</si>
  <si>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</si>
  <si>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</si>
  <si>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</si>
  <si>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</si>
  <si>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</si>
  <si>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</si>
  <si>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</si>
  <si>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</si>
  <si>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</si>
  <si>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</si>
  <si>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</si>
  <si>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</si>
  <si>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</si>
  <si>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</si>
  <si>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</si>
  <si>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</si>
  <si>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</si>
  <si>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</si>
  <si>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</si>
  <si>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</si>
  <si>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</si>
  <si>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</si>
  <si>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</si>
  <si>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</si>
  <si>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</si>
  <si>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</si>
  <si>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</si>
  <si>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</si>
  <si>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</si>
  <si>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</si>
  <si>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</si>
  <si>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</si>
  <si>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</si>
  <si>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</si>
  <si>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</si>
  <si>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</si>
  <si>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</si>
  <si>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</si>
  <si>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</si>
  <si>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</si>
  <si>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</si>
  <si>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</si>
  <si>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</si>
  <si>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</si>
  <si>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</si>
  <si>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</si>
  <si>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</si>
  <si>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</si>
  <si>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</si>
  <si>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</si>
  <si>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</si>
  <si>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</si>
  <si>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</si>
  <si>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</si>
  <si>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</si>
  <si>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</si>
  <si>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</si>
  <si>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</si>
  <si>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</si>
  <si>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</si>
  <si>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</si>
  <si>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</si>
  <si>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</si>
  <si>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</si>
  <si>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</si>
  <si>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</si>
  <si>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</si>
  <si>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</si>
  <si>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</si>
  <si>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</si>
  <si>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</si>
  <si>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</si>
  <si>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</si>
  <si>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</si>
  <si>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</si>
  <si>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</si>
  <si>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</si>
  <si>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</si>
  <si>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</si>
  <si>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</si>
  <si>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</si>
  <si>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</si>
  <si>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</si>
  <si>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</si>
  <si>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</si>
  <si>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</si>
  <si>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</si>
  <si>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</si>
  <si>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</si>
  <si>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</si>
  <si>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</si>
  <si>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</si>
  <si>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</si>
  <si>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</si>
  <si>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</si>
  <si>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</si>
  <si>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</si>
  <si>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</si>
  <si>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</si>
  <si>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</si>
  <si>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</si>
  <si>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</si>
  <si>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</si>
  <si>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</si>
  <si>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</si>
  <si>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</si>
  <si>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</si>
  <si>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</si>
  <si>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</si>
  <si>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</si>
  <si>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</si>
  <si>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</si>
  <si>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</si>
  <si>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</si>
  <si>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</si>
  <si>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</si>
  <si>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</si>
  <si>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</si>
  <si>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</si>
  <si>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</si>
  <si>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</si>
  <si>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</si>
  <si>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</si>
  <si>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</si>
  <si>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</si>
  <si>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</si>
  <si>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</si>
  <si>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</si>
  <si>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</si>
  <si>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</si>
  <si>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</si>
  <si>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</si>
  <si>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</si>
  <si>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</si>
  <si>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</si>
  <si>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</si>
  <si>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</si>
  <si>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</si>
  <si>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</si>
  <si>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</si>
  <si>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</si>
  <si>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</si>
  <si>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</si>
  <si>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</si>
  <si>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</si>
  <si>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</si>
  <si>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</si>
  <si>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</si>
  <si>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</si>
  <si>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</si>
  <si>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</si>
  <si>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</si>
  <si>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</si>
  <si>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</si>
  <si>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</si>
  <si>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</si>
  <si>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</si>
  <si>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</si>
  <si>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</si>
  <si>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</si>
  <si>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</si>
  <si>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</si>
  <si>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</si>
  <si>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</si>
  <si>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</si>
  <si>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</si>
  <si>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</si>
  <si>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</si>
  <si>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</si>
  <si>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</si>
  <si>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</si>
  <si>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</si>
  <si>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</si>
  <si>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</si>
  <si>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</si>
  <si>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</si>
  <si>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</si>
  <si>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</si>
  <si>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</si>
  <si>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</si>
  <si>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</si>
  <si>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</si>
  <si>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</si>
  <si>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</si>
  <si>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</si>
  <si>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</si>
  <si>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</si>
  <si>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</si>
  <si>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</si>
  <si>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</si>
  <si>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</si>
  <si>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</si>
  <si>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</si>
  <si>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</si>
  <si>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</si>
  <si>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</si>
  <si>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</si>
  <si>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</si>
  <si>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</si>
  <si>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</si>
  <si>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</si>
  <si>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</si>
  <si>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</si>
  <si>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</si>
  <si>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</si>
  <si>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</si>
  <si>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</si>
  <si>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</si>
  <si>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</si>
  <si>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</si>
  <si>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</si>
  <si>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</si>
  <si>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</si>
  <si>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</si>
  <si>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</si>
  <si>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</si>
  <si>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</si>
  <si>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</si>
  <si>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</si>
  <si>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</si>
  <si>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</si>
  <si>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</si>
  <si>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</si>
  <si>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</si>
  <si>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</si>
  <si>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</si>
  <si>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</si>
  <si>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</si>
  <si>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</si>
  <si>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</si>
  <si>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</si>
  <si>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</si>
  <si>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</si>
  <si>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</si>
  <si>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</si>
  <si>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</si>
  <si>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</si>
  <si>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</si>
  <si>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</si>
  <si>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</si>
  <si>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</si>
  <si>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</si>
  <si>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</si>
  <si>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</si>
  <si>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</si>
  <si>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</si>
  <si>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</si>
  <si>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</si>
  <si>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</si>
  <si>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</si>
  <si>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</si>
  <si>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</si>
  <si>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</si>
  <si>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</si>
  <si>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</si>
  <si>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</si>
  <si>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</si>
  <si>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</si>
  <si>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</si>
  <si>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</si>
  <si>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</si>
  <si>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</si>
  <si>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</si>
  <si>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</si>
  <si>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</si>
  <si>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</si>
  <si>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</si>
  <si>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</si>
  <si>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</si>
  <si>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</si>
  <si>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</si>
  <si>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</si>
  <si>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</si>
  <si>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</si>
  <si>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</si>
  <si>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</si>
  <si>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</si>
  <si>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</si>
  <si>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</si>
  <si>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</si>
  <si>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</si>
  <si>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</si>
  <si>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</si>
  <si>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</si>
  <si>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</si>
  <si>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</si>
  <si>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</si>
  <si>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</si>
  <si>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</si>
  <si>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</si>
  <si>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</si>
  <si>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</si>
  <si>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</si>
  <si>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</si>
  <si>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</si>
  <si>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</si>
  <si>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</si>
  <si>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</si>
  <si>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</si>
  <si>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</si>
  <si>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</si>
  <si>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</si>
  <si>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</si>
  <si>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</si>
  <si>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</si>
  <si>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</si>
  <si>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</si>
  <si>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</si>
  <si>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</si>
  <si>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</si>
  <si>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</si>
  <si>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</si>
  <si>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</si>
  <si>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</si>
  <si>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</si>
  <si>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</si>
  <si>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</si>
  <si>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</si>
  <si>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</si>
  <si>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</si>
  <si>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</si>
  <si>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</si>
  <si>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</si>
  <si>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</si>
  <si>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</si>
  <si>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</si>
  <si>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</si>
  <si>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</si>
  <si>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</si>
  <si>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</si>
  <si>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</si>
  <si>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</si>
  <si>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</si>
  <si>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</si>
  <si>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</si>
  <si>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</si>
  <si>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</si>
  <si>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</si>
  <si>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</si>
  <si>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</si>
  <si>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</si>
  <si>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</si>
  <si>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</si>
  <si>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</si>
  <si>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</si>
  <si>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</si>
  <si>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</si>
  <si>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</si>
  <si>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</si>
  <si>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</si>
  <si>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</si>
  <si>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</si>
  <si>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</si>
  <si>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</si>
  <si>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</si>
  <si>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</si>
  <si>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</si>
  <si>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</si>
  <si>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</si>
  <si>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</si>
  <si>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</si>
  <si>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</si>
  <si>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</si>
  <si>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</si>
  <si>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</si>
  <si>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</si>
  <si>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</si>
  <si>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</si>
  <si>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</si>
  <si>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</si>
  <si>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</si>
  <si>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</si>
  <si>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</si>
  <si>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</si>
  <si>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</si>
  <si>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</si>
  <si>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</si>
  <si>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</si>
  <si>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</si>
  <si>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</si>
  <si>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</si>
  <si>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</si>
  <si>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</si>
  <si>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</si>
  <si>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</si>
  <si>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</si>
  <si>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</si>
  <si>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</si>
  <si>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</si>
  <si>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</si>
  <si>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</si>
  <si>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</si>
  <si>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</si>
  <si>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</si>
  <si>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</si>
  <si>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</si>
  <si>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</si>
  <si>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</si>
  <si>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</si>
  <si>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</si>
  <si>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</si>
  <si>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</si>
  <si>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</si>
  <si>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</si>
  <si>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</si>
  <si>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</si>
  <si>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</si>
  <si>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</si>
  <si>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</si>
  <si>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</si>
  <si>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</si>
  <si>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</si>
  <si>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</si>
  <si>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</si>
  <si>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</si>
  <si>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</si>
  <si>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</si>
  <si>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</si>
  <si>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</si>
  <si>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</si>
  <si>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</si>
  <si>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</si>
  <si>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</si>
  <si>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</si>
  <si>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</si>
  <si>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</si>
  <si>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</si>
  <si>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</si>
  <si>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</si>
  <si>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</si>
  <si>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</si>
  <si>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</si>
  <si>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</si>
  <si>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</si>
  <si>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</si>
  <si>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</si>
  <si>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</si>
  <si>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</si>
  <si>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</si>
  <si>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</si>
  <si>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</si>
  <si>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</si>
  <si>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</si>
  <si>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</si>
  <si>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</si>
  <si>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</si>
  <si>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</si>
  <si>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</si>
  <si>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</si>
  <si>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</si>
  <si>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</si>
  <si>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</si>
  <si>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</si>
  <si>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</si>
  <si>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</si>
  <si>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</si>
  <si>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</si>
  <si>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</si>
  <si>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</si>
  <si>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</si>
  <si>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</si>
  <si>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</si>
  <si>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</si>
  <si>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</si>
  <si>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</si>
  <si>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</si>
  <si>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</si>
  <si>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</si>
  <si>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</si>
  <si>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</si>
  <si>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</si>
  <si>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</si>
  <si>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</si>
  <si>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</si>
  <si>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</si>
  <si>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</si>
  <si>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</si>
  <si>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</si>
  <si>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</si>
  <si>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</si>
  <si>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</si>
  <si>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</si>
  <si>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</si>
  <si>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</si>
  <si>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</si>
  <si>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</si>
  <si>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</si>
  <si>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</si>
  <si>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</si>
  <si>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</si>
  <si>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</si>
  <si>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</si>
  <si>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</si>
  <si>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</si>
  <si>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</si>
  <si>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</si>
  <si>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</si>
  <si>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</si>
  <si>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</si>
  <si>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</si>
  <si>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</si>
  <si>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</si>
  <si>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</si>
  <si>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</si>
  <si>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</si>
  <si>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</si>
  <si>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</si>
  <si>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</si>
  <si>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</si>
  <si>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</si>
  <si>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</si>
  <si>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</si>
  <si>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</si>
  <si>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</si>
  <si>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</si>
  <si>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</si>
  <si>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</si>
  <si>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</si>
  <si>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</si>
  <si>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</si>
  <si>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</si>
  <si>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</si>
  <si>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</si>
  <si>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</si>
  <si>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</si>
  <si>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</si>
  <si>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</si>
  <si>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</si>
  <si>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</si>
  <si>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</si>
  <si>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</si>
  <si>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</si>
  <si>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</si>
  <si>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</si>
  <si>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</si>
  <si>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</si>
  <si>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</si>
  <si>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</si>
  <si>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</si>
  <si>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</si>
  <si>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</si>
  <si>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</si>
  <si>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</si>
  <si>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</si>
  <si>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</si>
  <si>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</si>
  <si>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</si>
  <si>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</si>
  <si>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</si>
  <si>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</si>
  <si>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</si>
  <si>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</si>
  <si>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</si>
  <si>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</si>
  <si>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</si>
  <si>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</si>
  <si>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</si>
  <si>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</si>
  <si>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</si>
  <si>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</si>
  <si>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</si>
  <si>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</si>
  <si>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</si>
  <si>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</si>
  <si>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</si>
  <si>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</si>
  <si>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</si>
  <si>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</si>
  <si>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</si>
  <si>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</si>
  <si>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</si>
  <si>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</si>
  <si>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</si>
  <si>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</si>
  <si>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</si>
  <si>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</si>
  <si>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</si>
  <si>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</si>
  <si>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</si>
  <si>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</si>
  <si>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</si>
  <si>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</si>
  <si>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</si>
  <si>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</si>
  <si>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</si>
  <si>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</si>
  <si>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</si>
  <si>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</si>
  <si>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</si>
  <si>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</si>
  <si>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</si>
  <si>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</si>
  <si>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</si>
  <si>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</si>
  <si>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</si>
  <si>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</si>
  <si>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</si>
  <si>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</si>
  <si>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</si>
  <si>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</si>
  <si>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</si>
  <si>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</si>
  <si>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</si>
  <si>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</si>
  <si>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</si>
  <si>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</si>
  <si>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</si>
  <si>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</si>
  <si>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</si>
  <si>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</si>
  <si>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</si>
  <si>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</si>
  <si>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</si>
  <si>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</si>
  <si>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</si>
  <si>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</si>
  <si>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</si>
  <si>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</si>
  <si>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</si>
  <si>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</si>
  <si>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</si>
  <si>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</si>
  <si>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</si>
  <si>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</si>
  <si>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</si>
  <si>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</si>
  <si>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</si>
  <si>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</si>
  <si>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</si>
  <si>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</si>
  <si>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</si>
  <si>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</si>
  <si>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</si>
  <si>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</si>
  <si>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</si>
  <si>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</si>
  <si>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</si>
  <si>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</si>
  <si>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</si>
  <si>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</si>
  <si>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</si>
  <si>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</si>
  <si>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</si>
  <si>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</si>
  <si>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</si>
  <si>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</si>
  <si>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</si>
  <si>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</si>
  <si>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</si>
  <si>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</si>
  <si>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</si>
  <si>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</si>
  <si>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</si>
  <si>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</si>
  <si>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</si>
  <si>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</si>
  <si>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</si>
  <si>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</si>
  <si>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</si>
  <si>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</si>
  <si>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</si>
  <si>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</si>
  <si>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</si>
  <si>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</si>
  <si>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</si>
  <si>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</si>
  <si>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</si>
  <si>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</si>
  <si>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</si>
  <si>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</si>
  <si>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</si>
  <si>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</si>
  <si>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</si>
  <si>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</si>
  <si>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</si>
  <si>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</si>
  <si>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</si>
  <si>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</si>
  <si>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</si>
  <si>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</si>
  <si>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</si>
  <si>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</si>
  <si>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</si>
  <si>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</si>
  <si>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</si>
  <si>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</si>
  <si>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</si>
  <si>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</si>
  <si>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</si>
  <si>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</si>
  <si>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</si>
  <si>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</si>
  <si>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</si>
  <si>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</si>
  <si>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</si>
  <si>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</si>
  <si>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</si>
  <si>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</si>
  <si>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</si>
  <si>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</si>
  <si>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</si>
  <si>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</si>
  <si>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</si>
  <si>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</si>
  <si>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</si>
  <si>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</si>
  <si>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</si>
  <si>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</si>
  <si>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</si>
  <si>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</si>
  <si>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</si>
  <si>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</si>
  <si>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</si>
  <si>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</si>
  <si>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</si>
  <si>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</si>
  <si>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</si>
  <si>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</si>
  <si>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</si>
  <si>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</si>
  <si>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</si>
  <si>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</si>
  <si>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</si>
  <si>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</si>
  <si>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</si>
  <si>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</si>
  <si>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</si>
  <si>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</si>
  <si>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</si>
  <si>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</si>
  <si>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</si>
  <si>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</si>
  <si>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</si>
  <si>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</si>
  <si>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</si>
  <si>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</si>
  <si>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</si>
  <si>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</si>
  <si>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</si>
  <si>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</si>
  <si>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</si>
  <si>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</si>
  <si>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</si>
  <si>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</si>
  <si>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</si>
  <si>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</si>
  <si>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</si>
  <si>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</si>
  <si>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</si>
  <si>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</si>
  <si>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</si>
  <si>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</si>
  <si>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</si>
  <si>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</si>
  <si>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</si>
  <si>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</si>
  <si>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</si>
  <si>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</si>
  <si>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</si>
  <si>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</si>
  <si>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</si>
  <si>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</si>
  <si>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</si>
  <si>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</si>
  <si>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</si>
  <si>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</si>
  <si>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</si>
  <si>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</si>
  <si>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</si>
  <si>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</si>
  <si>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</si>
  <si>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</si>
  <si>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</si>
  <si>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</si>
  <si>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</si>
  <si>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</si>
  <si>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</si>
  <si>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</si>
  <si>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</si>
  <si>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</si>
  <si>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</si>
  <si>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</si>
  <si>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</si>
  <si>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</si>
  <si>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</si>
  <si>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</si>
  <si>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</si>
  <si>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</si>
  <si>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</si>
  <si>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</si>
  <si>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</si>
  <si>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</si>
  <si>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</si>
  <si>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</si>
  <si>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</si>
  <si>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</si>
  <si>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</si>
  <si>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</si>
  <si>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</si>
  <si>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</si>
  <si>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</si>
  <si>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</si>
  <si>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</si>
  <si>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</si>
  <si>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</si>
  <si>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</si>
  <si>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</si>
  <si>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</si>
  <si>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</si>
  <si>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</si>
  <si>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</si>
  <si>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</si>
  <si>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</si>
  <si>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</si>
  <si>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</si>
  <si>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</si>
  <si>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</si>
  <si>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</si>
  <si>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</si>
  <si>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</si>
  <si>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</si>
  <si>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</si>
  <si>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</si>
  <si>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</si>
  <si>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</si>
  <si>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</si>
  <si>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</si>
  <si>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</si>
  <si>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</si>
  <si>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</si>
  <si>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</si>
  <si>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</si>
  <si>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</si>
  <si>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</si>
  <si>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</si>
  <si>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</si>
  <si>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</si>
  <si>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</si>
  <si>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</si>
  <si>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</si>
  <si>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</si>
  <si>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</si>
  <si>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</si>
  <si>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</si>
  <si>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</si>
  <si>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</si>
  <si>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</si>
  <si>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</si>
  <si>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</si>
  <si>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</si>
  <si>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</si>
  <si>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</si>
  <si>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</si>
  <si>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</si>
  <si>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</si>
  <si>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</si>
  <si>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</si>
  <si>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</si>
  <si>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</si>
  <si>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</si>
  <si>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</si>
  <si>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</si>
  <si>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</si>
  <si>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</si>
  <si>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</si>
  <si>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</si>
  <si>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</si>
  <si>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</si>
  <si>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</si>
  <si>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</si>
  <si>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</si>
  <si>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</si>
  <si>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</si>
  <si>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</si>
  <si>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</si>
  <si>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</si>
  <si>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</si>
  <si>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</si>
  <si>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</si>
  <si>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</si>
  <si>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</si>
  <si>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</si>
  <si>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</si>
  <si>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</si>
  <si>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</si>
  <si>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</si>
  <si>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</si>
  <si>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</si>
  <si>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</si>
  <si>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</si>
  <si>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</si>
  <si>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</si>
  <si>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</si>
  <si>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</si>
  <si>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</si>
  <si>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</si>
  <si>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</si>
  <si>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</si>
  <si>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</si>
  <si>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</si>
  <si>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</si>
  <si>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</si>
  <si>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</si>
  <si>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</si>
  <si>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</si>
  <si>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</si>
  <si>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</si>
  <si>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</si>
  <si>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</si>
  <si>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</si>
  <si>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</si>
  <si>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</si>
  <si>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</si>
  <si>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</si>
  <si>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</si>
  <si>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</si>
  <si>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</si>
  <si>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</si>
  <si>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</si>
  <si>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</si>
  <si>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</si>
  <si>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</si>
  <si>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</si>
  <si>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</si>
  <si>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</si>
  <si>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</si>
  <si>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</si>
  <si>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</si>
  <si>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</si>
  <si>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</si>
  <si>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</si>
  <si>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</si>
  <si>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</si>
  <si>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</si>
  <si>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</si>
  <si>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</si>
  <si>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</si>
  <si>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</si>
  <si>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</si>
  <si>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</si>
  <si>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</si>
  <si>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</si>
  <si>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</si>
  <si>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</si>
  <si>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</si>
  <si>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</si>
  <si>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</si>
  <si>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</si>
  <si>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</si>
  <si>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</si>
  <si>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</si>
  <si>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</si>
  <si>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</si>
  <si>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</si>
  <si>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</si>
  <si>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</si>
  <si>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</si>
  <si>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</si>
  <si>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</si>
  <si>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</si>
  <si>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</si>
  <si>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</si>
  <si>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</si>
  <si>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</si>
  <si>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</si>
  <si>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</si>
  <si>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</si>
  <si>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</si>
  <si>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</si>
  <si>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</si>
  <si>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</si>
  <si>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</si>
  <si>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</si>
  <si>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</si>
  <si>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</si>
  <si>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</si>
  <si>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</si>
  <si>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</si>
  <si>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</si>
  <si>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</si>
  <si>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</si>
  <si>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</si>
  <si>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</si>
  <si>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</si>
  <si>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</si>
  <si>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</si>
  <si>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</si>
  <si>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</si>
  <si>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</si>
  <si>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</si>
  <si>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</si>
  <si>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</si>
  <si>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</si>
  <si>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</si>
  <si>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</si>
  <si>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</si>
  <si>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</si>
  <si>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</si>
  <si>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</si>
  <si>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</si>
  <si>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</si>
  <si>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</si>
  <si>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</si>
  <si>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</si>
  <si>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</si>
  <si>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</si>
  <si>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</si>
  <si>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</si>
  <si>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</si>
  <si>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</si>
  <si>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</si>
  <si>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</si>
  <si>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</si>
  <si>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</si>
  <si>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</si>
  <si>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</si>
  <si>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</si>
  <si>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</si>
  <si>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</si>
  <si>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</si>
  <si>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</si>
  <si>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</si>
  <si>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</si>
  <si>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</si>
  <si>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</si>
  <si>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</si>
  <si>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</si>
  <si>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</si>
  <si>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</si>
  <si>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</si>
  <si>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</si>
  <si>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</si>
  <si>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</si>
  <si>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</si>
  <si>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</si>
  <si>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</si>
  <si>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</si>
  <si>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</si>
  <si>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</si>
  <si>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</si>
  <si>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</si>
  <si>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</si>
  <si>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</si>
  <si>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</si>
  <si>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</si>
  <si>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</si>
  <si>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</si>
  <si>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</si>
  <si>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</si>
  <si>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</si>
  <si>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</si>
  <si>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</si>
  <si>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</si>
  <si>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</si>
  <si>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</si>
  <si>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</si>
  <si>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</si>
  <si>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</si>
  <si>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</si>
  <si>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</si>
  <si>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</si>
  <si>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</si>
  <si>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</si>
  <si>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</si>
  <si>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</si>
  <si>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</si>
  <si>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</si>
  <si>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</si>
  <si>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</si>
  <si>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</si>
  <si>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</si>
  <si>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</si>
  <si>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</si>
  <si>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</si>
  <si>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</si>
  <si>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</si>
  <si>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</si>
  <si>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</si>
  <si>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</si>
  <si>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</si>
  <si>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</si>
  <si>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</si>
  <si>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</si>
  <si>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</si>
  <si>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</si>
  <si>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</si>
  <si>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</si>
  <si>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</si>
  <si>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</si>
  <si>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</si>
  <si>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</si>
  <si>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</si>
  <si>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</si>
  <si>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</si>
  <si>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</si>
  <si>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</si>
  <si>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</si>
  <si>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</si>
  <si>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</si>
  <si>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</si>
  <si>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</si>
  <si>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</si>
  <si>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</si>
  <si>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</si>
  <si>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</si>
  <si>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</si>
  <si>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</si>
  <si>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</si>
  <si>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</si>
  <si>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</si>
  <si>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</si>
  <si>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</si>
  <si>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</si>
  <si>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</si>
  <si>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</si>
  <si>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</si>
  <si>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</si>
  <si>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</si>
  <si>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</si>
  <si>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</si>
  <si>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</si>
  <si>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</si>
  <si>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</si>
  <si>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</si>
  <si>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</si>
  <si>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</si>
  <si>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</si>
  <si>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</si>
  <si>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</si>
  <si>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</si>
  <si>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</si>
  <si>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</si>
  <si>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</si>
  <si>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</si>
  <si>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</si>
  <si>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</si>
  <si>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</si>
  <si>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</si>
  <si>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</si>
  <si>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</si>
  <si>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</si>
  <si>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</si>
  <si>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</si>
  <si>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</si>
  <si>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</si>
  <si>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</si>
  <si>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</si>
  <si>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</si>
  <si>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</si>
  <si>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</si>
  <si>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</si>
  <si>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</si>
  <si>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</si>
  <si>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</si>
  <si>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</si>
  <si>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</si>
  <si>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</si>
  <si>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</si>
  <si>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</si>
  <si>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</si>
  <si>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</si>
  <si>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</si>
  <si>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</si>
  <si>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</si>
  <si>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</si>
  <si>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</si>
  <si>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</si>
  <si>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</si>
  <si>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</si>
  <si>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</si>
  <si>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</si>
  <si>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</si>
  <si>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</si>
  <si>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</si>
  <si>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</si>
  <si>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</si>
  <si>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</si>
  <si>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</si>
  <si>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</si>
  <si>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</si>
  <si>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</si>
  <si>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</si>
  <si>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</si>
  <si>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</si>
  <si>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</si>
  <si>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</si>
  <si>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</si>
  <si>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</si>
  <si>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</si>
  <si>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</si>
  <si>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</si>
  <si>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</si>
  <si>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</si>
  <si>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</si>
  <si>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</si>
  <si>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</si>
  <si>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</si>
  <si>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</si>
  <si>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</si>
  <si>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</si>
  <si>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</si>
  <si>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</si>
  <si>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</si>
  <si>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</si>
  <si>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</si>
  <si>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</si>
  <si>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</si>
  <si>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</si>
  <si>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</si>
  <si>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</si>
  <si>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</si>
  <si>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</si>
  <si>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</si>
  <si>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</si>
  <si>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</si>
  <si>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</si>
  <si>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</si>
  <si>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</si>
  <si>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</si>
  <si>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</si>
  <si>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</si>
  <si>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</si>
  <si>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</si>
  <si>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</si>
  <si>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</si>
  <si>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</si>
  <si>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</si>
  <si>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</si>
  <si>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</si>
  <si>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</si>
  <si>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</si>
  <si>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</si>
  <si>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</si>
  <si>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</si>
  <si>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</si>
  <si>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</si>
  <si>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</si>
  <si>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</si>
  <si>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</si>
  <si>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</si>
  <si>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</si>
  <si>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</si>
  <si>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</si>
  <si>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</si>
  <si>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</si>
  <si>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</si>
  <si>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</si>
  <si>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</si>
  <si>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</si>
  <si>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</si>
  <si>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</si>
  <si>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</si>
  <si>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</si>
  <si>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</si>
  <si>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</si>
  <si>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</si>
  <si>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</si>
  <si>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</si>
  <si>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</si>
  <si>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</si>
  <si>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</si>
  <si>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</si>
  <si>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</si>
  <si>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</si>
  <si>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</si>
  <si>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</si>
  <si>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</si>
  <si>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</si>
  <si>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</si>
  <si>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</si>
  <si>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</si>
  <si>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</si>
  <si>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</si>
  <si>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</si>
  <si>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</si>
  <si>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</si>
  <si>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</si>
  <si>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</si>
  <si>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</si>
  <si>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</si>
  <si>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</si>
  <si>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</si>
  <si>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</si>
  <si>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</si>
  <si>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</si>
  <si>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</si>
  <si>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</si>
  <si>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</si>
  <si>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</si>
  <si>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</si>
  <si>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</si>
  <si>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</si>
  <si>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</si>
  <si>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</si>
  <si>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</si>
  <si>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</si>
  <si>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</si>
  <si>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</si>
  <si>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</si>
  <si>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</si>
  <si>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</si>
  <si>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</si>
  <si>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</si>
  <si>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</si>
  <si>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</si>
  <si>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</si>
  <si>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</si>
  <si>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</si>
  <si>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</si>
  <si>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</si>
  <si>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</si>
  <si>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</si>
  <si>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</si>
  <si>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</si>
  <si>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</si>
  <si>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</si>
  <si>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</si>
  <si>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</si>
  <si>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</si>
  <si>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</si>
  <si>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</si>
  <si>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</si>
  <si>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</si>
  <si>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</si>
  <si>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</si>
  <si>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</si>
  <si>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</si>
  <si>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</si>
  <si>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</si>
  <si>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</si>
  <si>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</si>
  <si>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</si>
  <si>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</si>
  <si>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</si>
  <si>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</si>
  <si>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</si>
  <si>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</si>
  <si>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</si>
  <si>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</si>
  <si>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</si>
  <si>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</si>
  <si>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</si>
  <si>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</si>
  <si>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</si>
  <si>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</si>
  <si>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</si>
  <si>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</si>
  <si>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</si>
  <si>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</si>
  <si>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</si>
  <si>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</si>
  <si>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</si>
  <si>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</si>
  <si>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</si>
  <si>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</si>
  <si>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</si>
  <si>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</si>
  <si>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</si>
  <si>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</si>
  <si>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</si>
  <si>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</si>
  <si>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</si>
  <si>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</si>
  <si>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</si>
  <si>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</si>
  <si>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</si>
  <si>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</si>
  <si>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</si>
  <si>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</si>
  <si>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</si>
  <si>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</si>
  <si>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</si>
  <si>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</si>
  <si>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</si>
  <si>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</si>
  <si>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</si>
  <si>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</si>
  <si>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</si>
  <si>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</si>
  <si>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</si>
  <si>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</si>
  <si>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</si>
  <si>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</si>
  <si>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</si>
  <si>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</si>
  <si>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</si>
  <si>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</si>
  <si>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</si>
  <si>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</si>
  <si>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</si>
  <si>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</si>
  <si>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</si>
  <si>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</si>
  <si>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</si>
  <si>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</si>
  <si>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</si>
  <si>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</si>
  <si>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</si>
  <si>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</si>
  <si>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</si>
  <si>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</si>
  <si>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</si>
  <si>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</si>
  <si>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</si>
  <si>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</si>
  <si>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</si>
  <si>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</si>
  <si>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</si>
  <si>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</si>
  <si>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</si>
  <si>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</si>
  <si>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</si>
  <si>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</si>
  <si>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</si>
  <si>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</si>
  <si>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</si>
  <si>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</si>
  <si>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</si>
  <si>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</si>
  <si>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</si>
  <si>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</si>
  <si>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</si>
  <si>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</si>
  <si>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</si>
  <si>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</si>
  <si>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</si>
  <si>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</si>
  <si>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</si>
  <si>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</si>
  <si>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</si>
  <si>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</si>
  <si>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</si>
  <si>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</si>
  <si>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</si>
  <si>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</si>
  <si>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</si>
  <si>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</si>
  <si>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</si>
  <si>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</si>
  <si>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</si>
  <si>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</si>
  <si>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</si>
  <si>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</si>
  <si>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</si>
  <si>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</si>
  <si>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</si>
  <si>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</si>
  <si>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</si>
  <si>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</si>
  <si>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</si>
  <si>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</si>
  <si>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</si>
  <si>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</si>
  <si>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</si>
  <si>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</si>
  <si>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</si>
  <si>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</si>
  <si>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</si>
  <si>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</si>
  <si>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</si>
  <si>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</si>
  <si>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</si>
  <si>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</si>
  <si>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</si>
  <si>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</si>
  <si>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</si>
  <si>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</si>
  <si>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</si>
  <si>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</si>
  <si>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</si>
  <si>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</si>
  <si>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</si>
  <si>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</si>
  <si>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</si>
  <si>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</si>
  <si>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</si>
  <si>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</si>
  <si>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</si>
  <si>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</si>
  <si>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</si>
  <si>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</si>
  <si>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</si>
  <si>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</si>
  <si>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</si>
  <si>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</si>
  <si>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</si>
  <si>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</si>
  <si>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</si>
  <si>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</si>
  <si>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</si>
  <si>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</si>
  <si>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</si>
  <si>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</si>
  <si>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</si>
  <si>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</si>
  <si>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</si>
  <si>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</si>
  <si>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</si>
  <si>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</si>
  <si>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</si>
  <si>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</si>
  <si>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</si>
  <si>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</si>
  <si>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</si>
  <si>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</si>
  <si>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</si>
  <si>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</si>
  <si>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</si>
  <si>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</si>
  <si>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</si>
  <si>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</si>
  <si>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</si>
  <si>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</si>
  <si>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</si>
  <si>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</si>
  <si>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</si>
  <si>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</si>
  <si>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</si>
  <si>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</si>
  <si>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</si>
  <si>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</si>
  <si>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</si>
  <si>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</si>
  <si>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</si>
  <si>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</si>
  <si>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</si>
  <si>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</si>
  <si>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</si>
  <si>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</si>
  <si>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</si>
  <si>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</si>
  <si>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</si>
  <si>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</si>
  <si>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</si>
  <si>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</si>
  <si>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</si>
  <si>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</si>
  <si>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</si>
  <si>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</si>
  <si>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</si>
  <si>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</si>
  <si>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</si>
  <si>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</si>
  <si>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</si>
  <si>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</si>
  <si>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</si>
  <si>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</si>
  <si>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</si>
  <si>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</si>
  <si>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</si>
  <si>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</si>
  <si>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</si>
  <si>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</si>
  <si>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</si>
  <si>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</si>
  <si>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</si>
  <si>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</si>
  <si>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</si>
  <si>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</si>
  <si>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</si>
  <si>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</si>
  <si>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</si>
  <si>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</si>
  <si>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</si>
  <si>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</si>
  <si>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</si>
  <si>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</si>
  <si>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</si>
  <si>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</si>
  <si>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</si>
  <si>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</si>
  <si>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</si>
  <si>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</si>
  <si>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</si>
  <si>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</si>
  <si>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</si>
  <si>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</si>
  <si>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</si>
  <si>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</si>
  <si>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</si>
  <si>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</si>
  <si>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</si>
  <si>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</si>
  <si>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</si>
  <si>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</si>
  <si>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</si>
  <si>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</si>
  <si>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</si>
  <si>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</si>
  <si>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</si>
  <si>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</si>
  <si>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</si>
  <si>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</si>
  <si>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</si>
  <si>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</si>
  <si>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</si>
  <si>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</si>
  <si>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</si>
  <si>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</si>
  <si>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</si>
  <si>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</si>
  <si>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</si>
  <si>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</si>
  <si>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</si>
  <si>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</si>
  <si>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</si>
  <si>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</si>
  <si>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</si>
  <si>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</si>
  <si>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</si>
  <si>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</si>
  <si>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</si>
  <si>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</si>
  <si>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</si>
  <si>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</si>
  <si>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</si>
  <si>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</si>
  <si>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</si>
  <si>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</si>
  <si>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</si>
  <si>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</si>
  <si>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</si>
  <si>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</si>
  <si>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</si>
  <si>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</si>
  <si>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</si>
  <si>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</si>
  <si>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</si>
  <si>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</si>
  <si>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</si>
  <si>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</si>
  <si>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</si>
  <si>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</si>
  <si>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</si>
  <si>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</si>
  <si>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</si>
  <si>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</si>
  <si>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</si>
  <si>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</si>
  <si>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</si>
  <si>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</si>
  <si>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</si>
  <si>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</si>
  <si>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</si>
  <si>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</si>
  <si>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</si>
  <si>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</si>
  <si>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</si>
  <si>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</si>
  <si>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</si>
  <si>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</si>
  <si>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</si>
  <si>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</si>
  <si>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</si>
  <si>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</si>
  <si>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</si>
  <si>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</si>
  <si>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</si>
  <si>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</si>
  <si>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</si>
  <si>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</si>
  <si>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</si>
  <si>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</si>
  <si>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</si>
  <si>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</si>
  <si>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</si>
  <si>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</si>
  <si>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</si>
  <si>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</si>
  <si>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</si>
  <si>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</si>
  <si>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</si>
  <si>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</si>
  <si>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</si>
  <si>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</si>
  <si>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</si>
  <si>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</si>
  <si>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</si>
  <si>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</si>
  <si>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</si>
  <si>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</si>
  <si>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</si>
  <si>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</si>
  <si>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</si>
  <si>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</si>
  <si>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</si>
  <si>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</si>
  <si>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</si>
  <si>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</si>
  <si>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</si>
  <si>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</si>
  <si>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</si>
  <si>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</si>
  <si>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</si>
  <si>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</si>
  <si>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</si>
  <si>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</si>
  <si>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</si>
  <si>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</si>
  <si>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</si>
  <si>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</si>
  <si>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</si>
  <si>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</si>
  <si>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</si>
  <si>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</si>
  <si>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</si>
  <si>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</si>
  <si>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</si>
  <si>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</si>
  <si>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</si>
  <si>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</si>
  <si>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</si>
  <si>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</si>
  <si>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</si>
  <si>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</si>
  <si>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</si>
  <si>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</si>
  <si>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</si>
  <si>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</si>
  <si>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</si>
  <si>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</si>
  <si>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</si>
  <si>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</si>
  <si>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</si>
  <si>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</si>
  <si>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</si>
  <si>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</si>
  <si>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</si>
  <si>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</si>
  <si>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</si>
  <si>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</si>
  <si>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</si>
  <si>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</si>
  <si>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</si>
  <si>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</si>
  <si>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</si>
  <si>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</si>
  <si>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</si>
  <si>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</si>
  <si>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</si>
  <si>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</si>
  <si>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</si>
  <si>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</si>
  <si>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</si>
  <si>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</si>
  <si>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</si>
  <si>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</si>
  <si>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</si>
  <si>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</si>
  <si>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</si>
  <si>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</si>
  <si>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</si>
  <si>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</si>
  <si>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</si>
  <si>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</si>
  <si>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</si>
  <si>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</si>
  <si>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</si>
  <si>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</si>
  <si>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</si>
  <si>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</si>
  <si>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</si>
  <si>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</si>
  <si>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</si>
  <si>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</si>
  <si>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</si>
  <si>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</si>
  <si>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</si>
  <si>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</si>
  <si>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</si>
  <si>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</si>
  <si>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</si>
  <si>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</si>
  <si>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</si>
  <si>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</si>
  <si>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</si>
  <si>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</si>
  <si>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</si>
  <si>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</si>
  <si>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</si>
  <si>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</si>
  <si>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</si>
  <si>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</si>
  <si>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</si>
  <si>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</si>
  <si>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</si>
  <si>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</si>
  <si>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</si>
  <si>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</si>
  <si>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</si>
  <si>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</si>
  <si>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</si>
  <si>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</si>
  <si>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</si>
  <si>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</si>
  <si>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</si>
  <si>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</si>
  <si>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</si>
  <si>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</si>
  <si>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</si>
  <si>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</si>
  <si>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</si>
  <si>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</si>
  <si>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</si>
  <si>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</si>
  <si>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</si>
  <si>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</si>
  <si>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</si>
  <si>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</si>
  <si>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</si>
  <si>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</si>
  <si>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</si>
  <si>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</si>
  <si>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</si>
  <si>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</si>
  <si>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</si>
  <si>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</si>
  <si>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</si>
  <si>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</si>
  <si>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</si>
  <si>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</si>
  <si>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</si>
  <si>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</si>
  <si>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</si>
  <si>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</si>
  <si>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</si>
  <si>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</si>
  <si>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</si>
  <si>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</si>
  <si>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</si>
  <si>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</si>
  <si>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</si>
  <si>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</si>
  <si>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</si>
  <si>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</si>
  <si>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</si>
  <si>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</si>
  <si>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</si>
  <si>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</si>
  <si>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</si>
  <si>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</si>
  <si>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</si>
  <si>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</si>
  <si>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</si>
  <si>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</si>
  <si>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</si>
  <si>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</si>
  <si>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</si>
  <si>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</si>
  <si>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</si>
  <si>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</si>
  <si>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</si>
  <si>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</si>
  <si>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</si>
  <si>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</si>
  <si>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</si>
  <si>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</si>
  <si>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</si>
  <si>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</si>
  <si>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</si>
  <si>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</si>
  <si>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</si>
  <si>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</si>
  <si>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</si>
  <si>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</si>
  <si>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</si>
  <si>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</si>
  <si>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</si>
  <si>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</si>
  <si>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</si>
  <si>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</si>
  <si>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</si>
  <si>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</si>
  <si>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</si>
  <si>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</si>
  <si>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</si>
  <si>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</si>
  <si>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</si>
  <si>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</si>
  <si>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</si>
  <si>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</si>
  <si>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</si>
  <si>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</si>
  <si>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</si>
  <si>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</si>
  <si>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</si>
  <si>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</si>
  <si>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</si>
  <si>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</si>
  <si>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</si>
  <si>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</si>
  <si>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</si>
  <si>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</si>
  <si>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</si>
  <si>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</si>
  <si>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</si>
  <si>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</si>
  <si>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</si>
  <si>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</si>
  <si>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</si>
  <si>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</si>
  <si>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</si>
  <si>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</si>
  <si>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</si>
  <si>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</si>
  <si>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</si>
  <si>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</si>
  <si>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</si>
  <si>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</si>
  <si>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</si>
  <si>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</si>
  <si>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</si>
  <si>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</si>
  <si>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</si>
  <si>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</si>
  <si>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</si>
  <si>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</si>
  <si>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</si>
  <si>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</si>
  <si>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</si>
  <si>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</si>
  <si>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</si>
  <si>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</si>
  <si>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</si>
  <si>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</si>
  <si>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</si>
  <si>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</si>
  <si>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</si>
  <si>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</si>
  <si>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</si>
  <si>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</si>
  <si>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</si>
  <si>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</si>
  <si>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</si>
  <si>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</si>
  <si>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</si>
  <si>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</si>
  <si>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</si>
  <si>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</si>
  <si>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</si>
  <si>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</si>
  <si>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</si>
  <si>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</si>
  <si>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</si>
  <si>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</si>
  <si>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</si>
  <si>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</si>
  <si>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</si>
  <si>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</si>
  <si>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</si>
  <si>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</si>
  <si>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</si>
  <si>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</si>
  <si>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</si>
  <si>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</si>
  <si>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</si>
  <si>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</si>
  <si>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</si>
  <si>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</si>
  <si>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</si>
  <si>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</si>
  <si>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</si>
  <si>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</si>
  <si>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</si>
  <si>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</si>
  <si>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</si>
  <si>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</si>
  <si>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</si>
  <si>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</si>
  <si>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</si>
  <si>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</si>
  <si>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</si>
  <si>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</si>
  <si>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</si>
  <si>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</si>
  <si>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</si>
  <si>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</si>
  <si>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</si>
  <si>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</si>
  <si>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</si>
  <si>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</si>
  <si>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</si>
  <si>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</si>
  <si>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</si>
  <si>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</si>
  <si>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</si>
  <si>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</si>
  <si>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</si>
  <si>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</si>
  <si>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</si>
  <si>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</si>
  <si>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</si>
  <si>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</si>
  <si>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</si>
  <si>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</si>
  <si>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</si>
  <si>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</si>
  <si>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</si>
  <si>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</si>
  <si>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</si>
  <si>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</si>
  <si>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</si>
  <si>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</si>
  <si>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</si>
  <si>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</si>
  <si>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</si>
  <si>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</si>
  <si>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</si>
  <si>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</si>
  <si>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</si>
  <si>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</si>
  <si>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</si>
  <si>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</si>
  <si>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</si>
  <si>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</si>
  <si>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</si>
  <si>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</si>
  <si>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</si>
  <si>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</si>
  <si>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</si>
  <si>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</si>
  <si>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</si>
  <si>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</si>
  <si>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</si>
  <si>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</si>
  <si>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</si>
  <si>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</si>
  <si>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</si>
  <si>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</si>
  <si>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</si>
  <si>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</si>
  <si>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</si>
  <si>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</si>
  <si>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</si>
  <si>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</si>
  <si>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</si>
  <si>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</si>
  <si>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</si>
  <si>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</si>
  <si>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</si>
  <si>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</si>
  <si>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</si>
  <si>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</si>
  <si>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</si>
  <si>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</si>
  <si>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</si>
  <si>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</si>
  <si>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</si>
  <si>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</si>
  <si>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</si>
  <si>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</si>
  <si>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</si>
  <si>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</si>
  <si>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</si>
  <si>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</si>
  <si>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</si>
  <si>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</si>
  <si>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</si>
  <si>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</si>
  <si>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</si>
  <si>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</si>
  <si>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</si>
  <si>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</si>
  <si>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</si>
  <si>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</si>
  <si>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</si>
  <si>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</si>
  <si>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</si>
  <si>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</si>
  <si>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</si>
  <si>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</si>
  <si>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</si>
  <si>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</si>
  <si>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</si>
  <si>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</si>
  <si>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</si>
  <si>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</si>
  <si>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</si>
  <si>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</si>
  <si>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</si>
  <si>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</si>
  <si>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</si>
  <si>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</si>
  <si>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</si>
  <si>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</si>
  <si>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</si>
  <si>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</si>
  <si>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</si>
  <si>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</si>
  <si>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</si>
  <si>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</si>
  <si>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</si>
  <si>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</si>
  <si>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</si>
  <si>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</si>
  <si>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</si>
  <si>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</si>
  <si>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</si>
  <si>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</si>
  <si>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</si>
  <si>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</si>
  <si>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</si>
  <si>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</si>
  <si>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</si>
  <si>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</si>
  <si>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</si>
  <si>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</si>
  <si>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</si>
  <si>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</si>
  <si>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</si>
  <si>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</si>
  <si>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</si>
  <si>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</si>
  <si>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</si>
  <si>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</si>
  <si>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</si>
  <si>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</si>
  <si>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</si>
  <si>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</si>
  <si>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</si>
  <si>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</si>
  <si>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</si>
  <si>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</si>
  <si>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</si>
  <si>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</si>
  <si>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</si>
  <si>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</si>
  <si>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</si>
  <si>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</si>
  <si>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</si>
  <si>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</si>
  <si>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</si>
  <si>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</si>
  <si>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</si>
  <si>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</si>
  <si>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</si>
  <si>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</si>
  <si>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</si>
  <si>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</si>
  <si>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</si>
  <si>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</si>
  <si>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</si>
  <si>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</si>
  <si>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</si>
  <si>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</si>
  <si>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</si>
  <si>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</si>
  <si>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</si>
  <si>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</si>
  <si>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</si>
  <si>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</si>
  <si>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</si>
  <si>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</si>
  <si>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</si>
  <si>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</si>
  <si>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</si>
  <si>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</si>
  <si>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</si>
  <si>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</si>
  <si>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</si>
  <si>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</si>
  <si>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</si>
  <si>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</si>
  <si>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</si>
  <si>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</si>
  <si>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</si>
  <si>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</si>
  <si>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</si>
  <si>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</si>
  <si>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</si>
  <si>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</si>
  <si>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</si>
  <si>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</si>
  <si>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</si>
  <si>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</si>
  <si>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</si>
  <si>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</si>
  <si>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</si>
  <si>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</si>
  <si>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</si>
  <si>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</si>
  <si>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</si>
  <si>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</si>
  <si>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</si>
  <si>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</si>
  <si>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</si>
  <si>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</si>
  <si>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</si>
  <si>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</si>
  <si>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</si>
  <si>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</si>
  <si>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</si>
  <si>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</si>
  <si>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</si>
  <si>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</si>
  <si>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</si>
  <si>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</si>
  <si>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</si>
  <si>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</si>
  <si>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</si>
  <si>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</si>
  <si>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</si>
  <si>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</si>
  <si>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</si>
  <si>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</si>
  <si>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</si>
  <si>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</si>
  <si>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</si>
  <si>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</si>
  <si>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</si>
  <si>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</si>
  <si>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</si>
  <si>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</si>
  <si>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</si>
  <si>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</si>
  <si>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</si>
  <si>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</si>
  <si>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</si>
  <si>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</si>
  <si>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</si>
  <si>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</si>
  <si>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</si>
  <si>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</si>
  <si>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</si>
  <si>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</si>
  <si>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</si>
  <si>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</si>
  <si>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</si>
  <si>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</si>
  <si>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</si>
  <si>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</si>
  <si>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</si>
  <si>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</si>
  <si>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</si>
  <si>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</si>
  <si>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</si>
  <si>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</si>
  <si>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</si>
  <si>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</si>
  <si>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</si>
  <si>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</si>
  <si>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</si>
  <si>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</si>
  <si>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</si>
  <si>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</si>
  <si>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</si>
  <si>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</si>
  <si>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</si>
  <si>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</si>
  <si>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</si>
  <si>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</si>
  <si>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</si>
  <si>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</si>
  <si>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</si>
  <si>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</si>
  <si>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</si>
  <si>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</si>
  <si>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</si>
  <si>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</si>
  <si>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</si>
  <si>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</si>
  <si>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</si>
  <si>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</si>
  <si>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</si>
  <si>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</si>
  <si>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</si>
  <si>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</si>
  <si>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</si>
  <si>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</si>
  <si>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</si>
  <si>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</si>
  <si>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</si>
  <si>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</si>
  <si>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</si>
  <si>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</si>
  <si>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</si>
  <si>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</si>
  <si>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</si>
  <si>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</si>
  <si>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</si>
  <si>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</si>
  <si>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</si>
  <si>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</si>
  <si>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</si>
  <si>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</si>
  <si>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</si>
  <si>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</si>
  <si>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</si>
  <si>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</si>
  <si>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</si>
  <si>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</si>
  <si>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</si>
  <si>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</si>
  <si>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</si>
  <si>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</si>
  <si>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</si>
  <si>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</si>
  <si>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</si>
  <si>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</si>
  <si>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</si>
  <si>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</si>
  <si>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</si>
  <si>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</si>
  <si>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</si>
  <si>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</si>
  <si>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</si>
  <si>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</si>
  <si>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</si>
  <si>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</si>
  <si>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</si>
  <si>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</si>
  <si>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</si>
  <si>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</si>
  <si>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</si>
  <si>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</si>
  <si>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</si>
  <si>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</si>
  <si>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</si>
  <si>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</si>
  <si>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</si>
  <si>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</si>
  <si>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</si>
  <si>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</si>
  <si>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</si>
  <si>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</si>
  <si>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</si>
  <si>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</si>
  <si>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</si>
  <si>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</si>
  <si>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</si>
  <si>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</si>
  <si>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</si>
  <si>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</si>
  <si>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</si>
  <si>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</si>
  <si>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</si>
  <si>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</si>
  <si>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</si>
  <si>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</si>
  <si>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</si>
  <si>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</si>
  <si>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</si>
  <si>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</si>
  <si>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</si>
  <si>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</si>
  <si>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</si>
  <si>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</si>
  <si>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</si>
  <si>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</si>
  <si>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</si>
  <si>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</si>
  <si>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</si>
  <si>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</si>
  <si>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</si>
  <si>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</si>
  <si>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</si>
  <si>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</si>
  <si>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</si>
  <si>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</si>
  <si>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</si>
  <si>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</si>
  <si>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</si>
  <si>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</si>
  <si>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</si>
  <si>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</si>
  <si>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</si>
  <si>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</si>
  <si>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</si>
  <si>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</si>
  <si>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</si>
  <si>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</si>
  <si>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</si>
  <si>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</si>
  <si>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</si>
  <si>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</si>
  <si>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</si>
  <si>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</si>
  <si>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</si>
  <si>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</si>
  <si>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</si>
  <si>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</si>
  <si>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</si>
  <si>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</si>
  <si>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</si>
  <si>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</si>
  <si>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</si>
  <si>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</si>
  <si>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</si>
  <si>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</si>
  <si>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</si>
  <si>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</si>
  <si>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</si>
  <si>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</si>
  <si>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</si>
  <si>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</si>
  <si>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</si>
  <si>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</si>
  <si>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</si>
  <si>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</si>
  <si>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</si>
  <si>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</si>
  <si>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</si>
  <si>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</si>
  <si>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</si>
  <si>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</si>
  <si>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</si>
  <si>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</si>
  <si>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</si>
  <si>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</si>
  <si>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</si>
  <si>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</si>
  <si>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</si>
  <si>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</si>
  <si>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</si>
  <si>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</si>
  <si>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</si>
  <si>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</si>
  <si>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</si>
  <si>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</si>
  <si>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</si>
  <si>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</si>
  <si>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</si>
  <si>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</si>
  <si>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</si>
  <si>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</si>
  <si>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</si>
  <si>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</si>
  <si>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</si>
  <si>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</si>
  <si>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</si>
  <si>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</si>
  <si>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</si>
  <si>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</si>
  <si>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</si>
  <si>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</si>
  <si>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</si>
  <si>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</si>
  <si>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</si>
  <si>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</si>
  <si>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</si>
  <si>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</si>
  <si>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</si>
  <si>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</si>
  <si>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</si>
  <si>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</si>
  <si>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</si>
  <si>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</si>
  <si>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</si>
  <si>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</si>
  <si>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</si>
  <si>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</si>
  <si>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</si>
  <si>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</si>
  <si>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</si>
  <si>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</si>
  <si>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</si>
  <si>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</si>
  <si>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</si>
  <si>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</si>
  <si>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</si>
  <si>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</si>
  <si>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</si>
  <si>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</si>
  <si>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</si>
  <si>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</si>
  <si>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</si>
  <si>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</si>
  <si>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</si>
  <si>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</si>
  <si>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</si>
  <si>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</si>
  <si>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</si>
  <si>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</si>
  <si>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</si>
  <si>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</si>
  <si>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</si>
  <si>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</si>
  <si>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</si>
  <si>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</si>
  <si>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</si>
  <si>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</si>
  <si>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</si>
  <si>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</si>
  <si>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</si>
  <si>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</si>
  <si>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</si>
  <si>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</si>
  <si>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</si>
  <si>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</si>
  <si>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</si>
  <si>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</si>
  <si>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</si>
  <si>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</si>
  <si>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</si>
  <si>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</si>
  <si>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</si>
  <si>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</si>
  <si>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</si>
  <si>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</si>
  <si>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</si>
  <si>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</si>
  <si>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</si>
  <si>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</si>
  <si>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</si>
  <si>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</si>
  <si>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</si>
  <si>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</si>
  <si>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</si>
  <si>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</si>
  <si>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</si>
  <si>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</si>
  <si>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</si>
  <si>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</si>
  <si>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</si>
  <si>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</si>
  <si>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</si>
  <si>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</si>
  <si>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</si>
  <si>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</si>
  <si>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</si>
  <si>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</si>
  <si>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</si>
  <si>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</si>
  <si>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</si>
  <si>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</si>
  <si>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</si>
  <si>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</si>
  <si>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</si>
  <si>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</si>
  <si>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</si>
  <si>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</si>
  <si>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</si>
  <si>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</si>
  <si>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</si>
  <si>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</si>
  <si>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</si>
  <si>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</si>
  <si>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</si>
  <si>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</si>
  <si>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</si>
  <si>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</si>
  <si>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</si>
  <si>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</si>
  <si>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</si>
  <si>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</si>
  <si>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</si>
  <si>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</si>
  <si>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</si>
  <si>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</si>
  <si>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</si>
  <si>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</si>
  <si>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</si>
  <si>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</si>
  <si>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</si>
  <si>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</si>
  <si>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</si>
  <si>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</si>
  <si>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</si>
  <si>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</si>
  <si>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</si>
  <si>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</si>
  <si>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</si>
  <si>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</si>
  <si>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</si>
  <si>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</si>
  <si>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</si>
  <si>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</si>
  <si>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</si>
  <si>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</si>
  <si>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</si>
  <si>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</si>
  <si>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</si>
  <si>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</si>
  <si>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</si>
  <si>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</si>
  <si>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</si>
  <si>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</si>
  <si>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</si>
  <si>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</si>
  <si>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</si>
  <si>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</si>
  <si>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</si>
  <si>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</si>
  <si>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</si>
  <si>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</si>
  <si>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</si>
  <si>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</si>
  <si>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</si>
  <si>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</si>
  <si>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</si>
  <si>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</si>
  <si>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</si>
  <si>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</si>
  <si>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</si>
  <si>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</si>
  <si>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</si>
  <si>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</si>
  <si>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</si>
  <si>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</si>
  <si>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</si>
  <si>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</si>
  <si>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</si>
  <si>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</si>
  <si>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</si>
  <si>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</si>
  <si>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</si>
  <si>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</si>
  <si>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</si>
  <si>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</si>
  <si>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</si>
  <si>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</si>
  <si>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</si>
  <si>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</si>
  <si>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</si>
  <si>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</si>
  <si>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</si>
  <si>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</si>
  <si>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</si>
  <si>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</si>
  <si>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</si>
  <si>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</si>
  <si>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</si>
  <si>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</si>
  <si>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</si>
  <si>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</si>
  <si>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</si>
  <si>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</si>
  <si>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</si>
  <si>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</si>
  <si>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</si>
  <si>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</si>
  <si>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</si>
  <si>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</si>
  <si>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</si>
  <si>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</si>
  <si>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</si>
  <si>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</si>
  <si>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</si>
  <si>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</si>
  <si>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</si>
  <si>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</si>
  <si>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</si>
  <si>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</si>
  <si>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</si>
  <si>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</si>
  <si>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</si>
  <si>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</si>
  <si>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</si>
  <si>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</si>
  <si>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</si>
  <si>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</si>
  <si>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</si>
  <si>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</si>
  <si>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</si>
  <si>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</si>
  <si>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</si>
  <si>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</si>
  <si>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</si>
  <si>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</si>
  <si>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</si>
  <si>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</si>
  <si>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</si>
  <si>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</si>
  <si>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</si>
  <si>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</si>
  <si>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</si>
  <si>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</si>
  <si>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</si>
  <si>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</si>
  <si>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</si>
  <si>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</si>
  <si>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</si>
  <si>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</si>
  <si>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</si>
  <si>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</si>
  <si>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</si>
  <si>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</si>
  <si>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</si>
  <si>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</si>
  <si>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</si>
  <si>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</si>
  <si>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</si>
  <si>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</si>
  <si>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</si>
  <si>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</si>
  <si>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</si>
  <si>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</si>
  <si>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</si>
  <si>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</si>
  <si>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</si>
  <si>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</si>
  <si>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</si>
  <si>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</si>
  <si>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</si>
  <si>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</si>
  <si>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</si>
  <si>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</si>
  <si>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</si>
  <si>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</si>
  <si>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</si>
  <si>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</si>
  <si>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</si>
  <si>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</si>
  <si>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</si>
  <si>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</si>
  <si>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</si>
  <si>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</si>
  <si>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</si>
  <si>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</si>
  <si>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</si>
  <si>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</si>
  <si>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</si>
  <si>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</si>
  <si>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</si>
  <si>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</si>
  <si>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</si>
  <si>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</si>
  <si>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</si>
  <si>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</si>
  <si>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</si>
  <si>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</si>
  <si>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</si>
  <si>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</si>
  <si>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</si>
  <si>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</si>
  <si>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</si>
  <si>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</si>
  <si>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</si>
  <si>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</si>
  <si>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</si>
  <si>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</si>
  <si>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</si>
  <si>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</si>
  <si>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</si>
  <si>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</si>
  <si>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</si>
  <si>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</si>
  <si>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</si>
  <si>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</si>
  <si>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</si>
  <si>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</si>
  <si>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</si>
  <si>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</si>
  <si>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</si>
  <si>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</si>
  <si>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</si>
  <si>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</si>
  <si>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</si>
  <si>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</si>
  <si>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</si>
  <si>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</si>
  <si>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</si>
  <si>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</si>
  <si>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</si>
  <si>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</si>
  <si>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</si>
  <si>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</si>
  <si>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</si>
  <si>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</si>
  <si>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</si>
  <si>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</si>
  <si>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</si>
  <si>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</si>
  <si>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</si>
  <si>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</si>
  <si>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</si>
  <si>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</si>
  <si>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</si>
  <si>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</si>
  <si>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</si>
  <si>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</si>
  <si>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</si>
  <si>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</si>
  <si>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</si>
  <si>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</si>
  <si>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</si>
  <si>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</si>
  <si>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</si>
  <si>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</si>
  <si>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</si>
  <si>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</si>
  <si>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</si>
  <si>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</si>
  <si>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</si>
  <si>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</si>
  <si>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</si>
  <si>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</si>
  <si>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</si>
  <si>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</si>
  <si>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</si>
  <si>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</si>
  <si>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</si>
  <si>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</si>
  <si>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</si>
  <si>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</si>
  <si>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</si>
  <si>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</si>
  <si>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</si>
  <si>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</si>
  <si>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</si>
  <si>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</si>
  <si>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</si>
  <si>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</si>
  <si>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</si>
  <si>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</si>
  <si>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</si>
  <si>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</si>
  <si>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</si>
  <si>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</si>
  <si>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</si>
  <si>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</si>
  <si>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</si>
  <si>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</si>
  <si>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</si>
  <si>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</si>
  <si>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</si>
  <si>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</si>
  <si>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</si>
  <si>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</si>
  <si>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</si>
  <si>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</si>
  <si>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</si>
  <si>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</si>
  <si>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</si>
  <si>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</si>
  <si>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</si>
  <si>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</si>
  <si>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</si>
  <si>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</si>
  <si>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</si>
  <si>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</si>
  <si>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</si>
  <si>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</si>
  <si>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</si>
  <si>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</si>
  <si>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</si>
  <si>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</si>
  <si>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</si>
  <si>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</si>
  <si>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</si>
  <si>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</si>
  <si>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</si>
  <si>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</si>
  <si>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</si>
  <si>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</si>
  <si>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</si>
  <si>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</si>
  <si>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</si>
  <si>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</si>
  <si>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</si>
  <si>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</si>
  <si>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</si>
  <si>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</si>
  <si>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</si>
  <si>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</si>
  <si>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</si>
  <si>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</si>
  <si>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</si>
  <si>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</si>
  <si>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</si>
  <si>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</si>
  <si>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</si>
  <si>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</si>
  <si>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</si>
  <si>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</si>
  <si>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</si>
  <si>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</si>
  <si>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</si>
  <si>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</si>
  <si>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</si>
  <si>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</si>
  <si>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</si>
  <si>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</si>
  <si>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</si>
  <si>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</si>
  <si>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</si>
  <si>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</si>
  <si>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</si>
  <si>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</si>
  <si>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</si>
  <si>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</si>
  <si>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</si>
  <si>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</si>
  <si>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</si>
  <si>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</si>
  <si>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</si>
  <si>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</si>
  <si>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</si>
  <si>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</si>
  <si>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</si>
  <si>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</si>
  <si>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</si>
  <si>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</si>
  <si>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</si>
  <si>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</si>
  <si>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</si>
  <si>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</si>
  <si>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</si>
  <si>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</si>
  <si>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</si>
  <si>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</si>
  <si>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</si>
  <si>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</si>
  <si>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</si>
  <si>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</si>
  <si>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</si>
  <si>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</si>
  <si>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</si>
  <si>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</si>
  <si>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</si>
  <si>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</si>
  <si>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</si>
  <si>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</si>
  <si>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</si>
  <si>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</si>
  <si>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</si>
  <si>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</si>
  <si>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</si>
  <si>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</si>
  <si>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</si>
  <si>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</si>
  <si>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</si>
  <si>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</si>
  <si>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</si>
  <si>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</si>
  <si>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</si>
  <si>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</si>
  <si>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</si>
  <si>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</si>
  <si>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</si>
  <si>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</si>
  <si>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</si>
  <si>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</si>
  <si>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</si>
  <si>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</si>
  <si>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</si>
  <si>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</si>
  <si>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</si>
  <si>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</si>
  <si>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</si>
  <si>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</si>
  <si>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</si>
  <si>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</si>
  <si>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</si>
  <si>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</si>
  <si>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</si>
  <si>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</si>
  <si>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</si>
  <si>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</si>
  <si>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</si>
  <si>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</si>
  <si>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</si>
  <si>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</si>
  <si>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</si>
  <si>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</si>
  <si>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</si>
  <si>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</si>
  <si>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</si>
  <si>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</si>
  <si>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</si>
  <si>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</si>
  <si>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</si>
  <si>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</si>
  <si>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</si>
  <si>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</si>
  <si>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</si>
  <si>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</si>
  <si>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</si>
  <si>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</si>
  <si>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</si>
  <si>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</si>
  <si>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</si>
  <si>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</si>
  <si>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</si>
  <si>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</si>
  <si>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</si>
  <si>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</si>
  <si>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</si>
  <si>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</si>
  <si>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</si>
  <si>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</si>
  <si>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</si>
  <si>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</si>
  <si>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</si>
  <si>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</si>
  <si>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</si>
  <si>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</si>
  <si>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</si>
  <si>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</si>
  <si>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</si>
  <si>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</si>
  <si>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</si>
  <si>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</si>
  <si>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</si>
  <si>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</si>
  <si>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</si>
  <si>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</si>
  <si>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</si>
  <si>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</si>
  <si>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</si>
  <si>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</si>
  <si>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</si>
  <si>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</si>
  <si>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</si>
  <si>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</si>
  <si>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</si>
  <si>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</si>
  <si>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</si>
  <si>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</si>
  <si>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</si>
  <si>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</si>
  <si>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</si>
  <si>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</si>
  <si>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</si>
  <si>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</si>
  <si>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</si>
  <si>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</si>
  <si>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</si>
  <si>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</si>
  <si>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</si>
  <si>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</si>
  <si>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</si>
  <si>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</si>
  <si>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</si>
  <si>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</si>
  <si>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</si>
  <si>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</si>
  <si>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</si>
  <si>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</si>
  <si>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</si>
  <si>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</si>
  <si>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</si>
  <si>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</si>
  <si>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</si>
  <si>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</si>
  <si>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</si>
  <si>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</si>
  <si>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</si>
  <si>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</si>
  <si>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</si>
  <si>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</si>
  <si>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</si>
  <si>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</si>
  <si>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</si>
  <si>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</si>
  <si>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</si>
  <si>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</si>
  <si>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</si>
  <si>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</si>
  <si>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</si>
  <si>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</si>
  <si>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</si>
  <si>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</si>
  <si>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</si>
  <si>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</si>
  <si>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</si>
  <si>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</si>
  <si>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</si>
  <si>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</si>
  <si>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</si>
  <si>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</si>
  <si>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</si>
  <si>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</si>
  <si>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</si>
  <si>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</si>
  <si>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</si>
  <si>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</si>
  <si>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</si>
  <si>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</si>
  <si>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</si>
  <si>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</si>
  <si>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</si>
  <si>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</si>
  <si>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</si>
  <si>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</si>
  <si>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</si>
  <si>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</si>
  <si>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</si>
  <si>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</si>
  <si>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</si>
  <si>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</si>
  <si>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</si>
  <si>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</si>
  <si>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</si>
  <si>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</si>
  <si>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</si>
  <si>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</si>
  <si>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</si>
  <si>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</si>
  <si>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</si>
  <si>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</si>
  <si>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</si>
  <si>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</si>
  <si>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</si>
  <si>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</si>
  <si>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</si>
  <si>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</si>
  <si>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</si>
  <si>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</si>
  <si>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</si>
  <si>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</si>
  <si>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</si>
  <si>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</si>
  <si>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</si>
  <si>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</si>
  <si>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</si>
  <si>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</si>
  <si>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</si>
  <si>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</si>
  <si>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</si>
  <si>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</si>
  <si>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</si>
  <si>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</si>
  <si>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</si>
  <si>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</si>
  <si>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</si>
  <si>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</si>
  <si>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</si>
  <si>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</si>
  <si>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</si>
  <si>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</si>
  <si>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</si>
  <si>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</si>
  <si>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</si>
  <si>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</si>
  <si>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</si>
  <si>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</si>
  <si>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</si>
  <si>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</si>
  <si>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</si>
  <si>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</si>
  <si>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</si>
  <si>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</si>
  <si>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</si>
  <si>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</si>
  <si>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</si>
  <si>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</si>
  <si>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</si>
  <si>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</si>
  <si>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</si>
  <si>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</si>
  <si>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</si>
  <si>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</si>
  <si>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</si>
  <si>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</si>
  <si>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</si>
  <si>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</si>
  <si>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</si>
  <si>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</si>
  <si>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</si>
  <si>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</si>
  <si>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</si>
  <si>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</si>
  <si>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</si>
  <si>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</si>
  <si>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</si>
  <si>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</si>
  <si>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</si>
  <si>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</si>
  <si>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</si>
  <si>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</si>
  <si>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</si>
  <si>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</si>
  <si>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</si>
  <si>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</si>
  <si>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</si>
  <si>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</si>
  <si>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</si>
  <si>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</si>
  <si>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</si>
  <si>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</si>
  <si>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</si>
  <si>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</si>
  <si>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</si>
  <si>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</si>
  <si>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</si>
  <si>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</si>
  <si>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</si>
  <si>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</si>
  <si>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</si>
  <si>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</si>
  <si>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</si>
  <si>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</si>
  <si>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</si>
  <si>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</si>
  <si>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</si>
  <si>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</si>
  <si>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</si>
  <si>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</si>
  <si>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</si>
  <si>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</si>
  <si>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</si>
  <si>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</si>
  <si>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</si>
  <si>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</si>
  <si>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</si>
  <si>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</si>
  <si>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</si>
  <si>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</si>
  <si>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</si>
  <si>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</si>
  <si>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</si>
  <si>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</si>
  <si>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</si>
  <si>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</si>
  <si>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</si>
  <si>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</si>
  <si>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</si>
  <si>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</si>
  <si>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</si>
  <si>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</si>
  <si>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</si>
  <si>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</si>
  <si>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</si>
  <si>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</si>
  <si>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</si>
  <si>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</si>
  <si>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</si>
  <si>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</si>
  <si>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</si>
  <si>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</si>
  <si>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</si>
  <si>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</si>
  <si>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</si>
  <si>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</si>
  <si>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</si>
  <si>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</si>
  <si>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</si>
  <si>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</si>
  <si>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</si>
  <si>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</si>
  <si>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</si>
  <si>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</si>
  <si>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</si>
  <si>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</si>
  <si>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</si>
  <si>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</si>
  <si>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</si>
  <si>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</si>
  <si>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</si>
  <si>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</si>
  <si>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</si>
  <si>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</si>
  <si>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</si>
  <si>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</si>
  <si>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</si>
  <si>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</si>
  <si>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</si>
  <si>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</si>
  <si>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</si>
  <si>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</si>
  <si>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</si>
  <si>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</si>
  <si>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</si>
  <si>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</si>
  <si>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</si>
  <si>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</si>
  <si>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</si>
  <si>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</si>
  <si>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</si>
  <si>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</si>
  <si>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</si>
  <si>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</si>
  <si>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</si>
  <si>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</si>
  <si>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</si>
  <si>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</si>
  <si>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</si>
  <si>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</si>
  <si>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</si>
  <si>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</si>
  <si>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</si>
  <si>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</si>
  <si>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</si>
  <si>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</si>
  <si>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</si>
  <si>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</si>
  <si>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</si>
  <si>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</si>
  <si>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</si>
  <si>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</si>
  <si>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</si>
  <si>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</si>
  <si>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</si>
  <si>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</si>
  <si>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</si>
  <si>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</si>
  <si>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</si>
  <si>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</si>
  <si>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</si>
  <si>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</si>
  <si>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</si>
  <si>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</si>
  <si>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</si>
  <si>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</si>
  <si>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</si>
  <si>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</si>
  <si>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</si>
  <si>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</si>
  <si>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</si>
  <si>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</si>
  <si>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</si>
  <si>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</si>
  <si>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</si>
  <si>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</si>
  <si>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</si>
  <si>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</si>
  <si>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</si>
  <si>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</si>
  <si>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</si>
  <si>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</si>
  <si>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</si>
  <si>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</si>
  <si>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</si>
  <si>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</si>
  <si>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</si>
  <si>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</si>
  <si>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</si>
  <si>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</si>
  <si>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</si>
  <si>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</si>
  <si>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</si>
  <si>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</si>
  <si>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</si>
  <si>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</si>
  <si>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</si>
  <si>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</si>
  <si>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</si>
  <si>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</si>
  <si>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</si>
  <si>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</si>
  <si>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</si>
  <si>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</si>
  <si>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</si>
  <si>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</si>
  <si>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</si>
  <si>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</si>
  <si>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</si>
  <si>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</si>
  <si>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</si>
  <si>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</si>
  <si>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</si>
  <si>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</si>
  <si>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</si>
  <si>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</si>
  <si>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</si>
  <si>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</si>
  <si>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</si>
  <si>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</si>
  <si>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</si>
  <si>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</si>
  <si>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</si>
  <si>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</si>
  <si>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</si>
  <si>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</si>
  <si>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</si>
  <si>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</si>
  <si>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</si>
  <si>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</si>
  <si>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</si>
  <si>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</si>
  <si>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</si>
  <si>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</si>
  <si>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</si>
  <si>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</si>
  <si>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</si>
  <si>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</si>
  <si>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</si>
  <si>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</si>
  <si>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</si>
  <si>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</si>
  <si>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</si>
  <si>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</si>
  <si>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</si>
  <si>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</si>
  <si>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</si>
  <si>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</si>
  <si>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</si>
  <si>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</si>
  <si>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</si>
  <si>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</si>
  <si>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</si>
  <si>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</si>
  <si>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</si>
  <si>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</si>
  <si>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</si>
  <si>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</si>
  <si>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</si>
  <si>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</si>
  <si>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</si>
  <si>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</si>
  <si>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</si>
  <si>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</si>
  <si>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</si>
  <si>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</si>
  <si>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</si>
  <si>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</si>
  <si>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</si>
  <si>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</si>
  <si>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</si>
  <si>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</si>
  <si>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</si>
  <si>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</si>
  <si>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</si>
  <si>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</si>
  <si>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</si>
  <si>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</si>
  <si>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</si>
  <si>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</si>
  <si>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</si>
  <si>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</si>
  <si>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</si>
  <si>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</si>
  <si>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</si>
  <si>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</si>
  <si>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</si>
  <si>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</si>
  <si>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</si>
  <si>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</si>
  <si>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</si>
  <si>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</si>
  <si>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</si>
  <si>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</si>
  <si>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</si>
  <si>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</si>
  <si>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</si>
  <si>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</si>
  <si>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</si>
  <si>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</si>
  <si>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</si>
  <si>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</si>
  <si>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</si>
  <si>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</si>
  <si>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</si>
  <si>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</si>
  <si>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</si>
  <si>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</si>
  <si>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</si>
  <si>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</si>
  <si>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</si>
  <si>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</si>
  <si>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</si>
  <si>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</si>
  <si>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</si>
  <si>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</si>
  <si>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</si>
  <si>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</si>
  <si>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</si>
  <si>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</si>
  <si>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</si>
  <si>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</si>
  <si>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</si>
  <si>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</si>
  <si>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</si>
  <si>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</si>
  <si>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</si>
  <si>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</si>
  <si>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</si>
  <si>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</si>
  <si>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</si>
  <si>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</si>
  <si>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</si>
  <si>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</si>
  <si>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</si>
  <si>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</si>
  <si>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</si>
  <si>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</si>
  <si>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</si>
  <si>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</si>
  <si>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</si>
  <si>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</si>
  <si>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</si>
  <si>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</si>
  <si>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</si>
  <si>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</si>
  <si>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</si>
  <si>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</si>
  <si>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</si>
  <si>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</si>
  <si>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</si>
  <si>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</si>
  <si>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</si>
  <si>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</si>
  <si>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</si>
  <si>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</si>
  <si>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</si>
  <si>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</si>
  <si>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</si>
  <si>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</si>
  <si>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</si>
  <si>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</si>
  <si>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</si>
  <si>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</si>
  <si>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</si>
  <si>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</si>
  <si>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</si>
  <si>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</si>
  <si>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</si>
  <si>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</si>
  <si>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</si>
  <si>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</si>
  <si>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</si>
  <si>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</si>
  <si>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</si>
  <si>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</si>
  <si>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</si>
  <si>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</si>
  <si>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</si>
  <si>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</si>
  <si>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</si>
  <si>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</si>
  <si>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</si>
  <si>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</si>
  <si>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</si>
  <si>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</si>
  <si>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</si>
  <si>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</si>
  <si>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</si>
  <si>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</si>
  <si>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</si>
  <si>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</si>
  <si>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</si>
  <si>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</si>
  <si>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</si>
  <si>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</si>
  <si>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</si>
  <si>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</si>
  <si>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</si>
  <si>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</si>
  <si>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</si>
  <si>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</si>
  <si>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</si>
  <si>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</si>
  <si>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</si>
  <si>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</si>
  <si>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</si>
  <si>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</si>
  <si>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</si>
  <si>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</si>
  <si>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</si>
  <si>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</si>
  <si>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</si>
  <si>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</si>
  <si>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</si>
  <si>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</si>
  <si>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</si>
  <si>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</si>
  <si>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</si>
  <si>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</si>
  <si>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</si>
  <si>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</si>
  <si>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</si>
  <si>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</si>
  <si>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</si>
  <si>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</si>
  <si>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</si>
  <si>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</si>
  <si>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</si>
  <si>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</si>
  <si>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</si>
  <si>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</si>
  <si>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</si>
  <si>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</si>
  <si>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</si>
  <si>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</si>
  <si>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</si>
  <si>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</si>
  <si>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</si>
  <si>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</si>
  <si>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</si>
  <si>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</si>
  <si>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</si>
  <si>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</si>
  <si>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</si>
  <si>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</si>
  <si>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</si>
  <si>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</si>
  <si>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</si>
  <si>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</si>
  <si>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</si>
  <si>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</si>
  <si>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</si>
  <si>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</si>
  <si>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</si>
  <si>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</si>
  <si>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</si>
  <si>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</si>
  <si>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</si>
  <si>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</si>
  <si>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</si>
  <si>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</si>
  <si>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</si>
  <si>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</si>
  <si>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</si>
  <si>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</si>
  <si>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</si>
  <si>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</si>
  <si>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</si>
  <si>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</si>
  <si>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</si>
  <si>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</si>
  <si>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</si>
  <si>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</si>
  <si>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</si>
  <si>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</si>
  <si>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</si>
  <si>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</si>
  <si>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</si>
  <si>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</si>
  <si>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</si>
  <si>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</si>
  <si>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</si>
  <si>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</si>
  <si>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</si>
  <si>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</si>
  <si>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</si>
  <si>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</si>
  <si>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</si>
  <si>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</si>
  <si>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</si>
  <si>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</si>
  <si>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</si>
  <si>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</si>
  <si>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</si>
  <si>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</si>
  <si>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</si>
  <si>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</si>
  <si>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</si>
  <si>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</si>
  <si>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</si>
  <si>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</si>
  <si>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</si>
  <si>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</si>
  <si>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</si>
  <si>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</si>
  <si>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</si>
  <si>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</si>
  <si>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</si>
  <si>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</si>
  <si>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</si>
  <si>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</si>
  <si>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</si>
  <si>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</si>
  <si>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</si>
  <si>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</si>
  <si>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</si>
  <si>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</si>
  <si>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</si>
  <si>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</si>
  <si>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</si>
  <si>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</si>
  <si>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</si>
  <si>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</si>
  <si>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</si>
  <si>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</si>
  <si>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</si>
  <si>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</si>
  <si>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</si>
  <si>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</si>
  <si>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</si>
  <si>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</si>
  <si>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</si>
  <si>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</si>
  <si>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</si>
  <si>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</si>
  <si>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</si>
  <si>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</si>
  <si>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</si>
  <si>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</si>
  <si>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</si>
  <si>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</si>
  <si>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</si>
  <si>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</si>
  <si>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</si>
  <si>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</si>
  <si>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</si>
  <si>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</si>
  <si>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</si>
  <si>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</si>
  <si>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</si>
  <si>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</si>
  <si>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</si>
  <si>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</si>
  <si>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</si>
  <si>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</si>
  <si>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</si>
  <si>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</si>
  <si>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</si>
  <si>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</si>
  <si>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</si>
  <si>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</si>
  <si>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</si>
  <si>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</si>
  <si>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</si>
  <si>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</si>
  <si>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</si>
  <si>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</si>
  <si>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</si>
  <si>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</si>
  <si>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</si>
  <si>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</si>
  <si>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</si>
  <si>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</si>
  <si>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</si>
  <si>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</si>
  <si>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</si>
  <si>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</si>
  <si>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</si>
  <si>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</si>
  <si>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</si>
  <si>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</si>
  <si>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</si>
  <si>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</si>
  <si>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</si>
  <si>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</si>
  <si>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</si>
  <si>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</si>
  <si>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</si>
  <si>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</si>
  <si>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</si>
  <si>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</si>
  <si>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</si>
  <si>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</si>
  <si>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</si>
  <si>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</si>
  <si>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</si>
  <si>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</si>
  <si>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</si>
  <si>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</si>
  <si>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</si>
  <si>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</si>
  <si>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</si>
  <si>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</si>
  <si>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</si>
  <si>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</si>
  <si>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</si>
  <si>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</si>
  <si>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</si>
  <si>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</si>
  <si>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</si>
  <si>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</si>
  <si>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</si>
  <si>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</si>
  <si>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</si>
  <si>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</si>
  <si>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</si>
  <si>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</si>
  <si>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</si>
  <si>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</si>
  <si>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</si>
  <si>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</si>
  <si>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</si>
  <si>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</si>
  <si>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</si>
  <si>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</si>
  <si>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</si>
  <si>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</si>
  <si>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</si>
  <si>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</si>
  <si>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</si>
  <si>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</si>
  <si>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</si>
  <si>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</si>
  <si>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</si>
  <si>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</si>
  <si>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</si>
  <si>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</si>
  <si>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</si>
  <si>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</si>
  <si>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</si>
  <si>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</si>
  <si>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</si>
  <si>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</si>
  <si>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</si>
  <si>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</si>
  <si>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</si>
  <si>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</si>
  <si>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</si>
  <si>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</si>
  <si>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</si>
  <si>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</si>
  <si>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</si>
  <si>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</si>
  <si>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</si>
  <si>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</si>
  <si>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</si>
  <si>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</si>
  <si>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</si>
  <si>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</si>
  <si>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</si>
  <si>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</si>
  <si>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</si>
  <si>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</si>
  <si>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</si>
  <si>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</si>
  <si>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</si>
  <si>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</si>
  <si>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</si>
  <si>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</si>
  <si>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</si>
  <si>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</si>
  <si>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</si>
  <si>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</si>
  <si>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</si>
  <si>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</si>
  <si>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</si>
  <si>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</si>
  <si>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</si>
  <si>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</si>
  <si>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</si>
  <si>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</si>
  <si>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</si>
  <si>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</si>
  <si>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</si>
  <si>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</si>
  <si>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</si>
  <si>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</si>
  <si>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</si>
  <si>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</si>
  <si>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</si>
  <si>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</si>
  <si>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</si>
  <si>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</si>
  <si>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</si>
  <si>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</si>
  <si>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</si>
  <si>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</si>
  <si>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</si>
  <si>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</si>
  <si>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</si>
  <si>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</si>
  <si>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</si>
  <si>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</si>
  <si>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</si>
  <si>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</si>
  <si>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</si>
  <si>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</si>
  <si>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</si>
  <si>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</si>
  <si>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</si>
  <si>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</si>
  <si>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</si>
  <si>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</si>
  <si>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</si>
  <si>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</si>
  <si>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</si>
  <si>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</si>
  <si>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</si>
  <si>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</si>
  <si>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</si>
  <si>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</si>
  <si>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</si>
  <si>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</si>
  <si>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</si>
  <si>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</si>
  <si>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</si>
  <si>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</si>
  <si>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</si>
  <si>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</si>
  <si>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</si>
  <si>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</si>
  <si>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</si>
  <si>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</si>
  <si>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</si>
  <si>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</si>
  <si>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</si>
  <si>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</si>
  <si>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</si>
  <si>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</si>
  <si>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</si>
  <si>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</si>
  <si>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</si>
  <si>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</si>
  <si>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</si>
  <si>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</si>
  <si>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</si>
  <si>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</si>
  <si>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</si>
  <si>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</si>
  <si>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</si>
  <si>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</si>
  <si>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</si>
  <si>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</si>
  <si>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</si>
  <si>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</si>
  <si>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</si>
  <si>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</si>
  <si>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</si>
  <si>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</si>
  <si>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</si>
  <si>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</si>
  <si>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</si>
  <si>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</si>
  <si>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</si>
  <si>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</si>
  <si>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</si>
  <si>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</si>
  <si>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</si>
  <si>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</si>
  <si>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</si>
  <si>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</si>
  <si>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</si>
  <si>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</si>
  <si>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</si>
  <si>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</si>
  <si>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</si>
  <si>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</si>
  <si>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</si>
  <si>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</si>
  <si>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</si>
  <si>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</si>
  <si>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</si>
  <si>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</si>
  <si>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</si>
  <si>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</si>
  <si>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</si>
  <si>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</si>
  <si>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</si>
  <si>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</si>
  <si>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</si>
  <si>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</si>
  <si>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</si>
  <si>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</si>
  <si>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</si>
  <si>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</si>
  <si>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</si>
  <si>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</si>
  <si>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</si>
  <si>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</si>
  <si>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</si>
  <si>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</si>
  <si>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</si>
  <si>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</si>
  <si>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</si>
  <si>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</si>
  <si>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</si>
  <si>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</si>
  <si>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</si>
  <si>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</si>
  <si>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</si>
  <si>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</si>
  <si>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</si>
  <si>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</si>
  <si>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</si>
  <si>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</si>
  <si>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</si>
  <si>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</si>
  <si>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</si>
  <si>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</si>
  <si>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</si>
  <si>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</si>
  <si>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</si>
  <si>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</si>
  <si>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</si>
  <si>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</si>
  <si>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</si>
  <si>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</si>
  <si>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</si>
  <si>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</si>
  <si>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</si>
  <si>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</si>
  <si>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</si>
  <si>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</si>
  <si>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</si>
  <si>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</si>
  <si>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</si>
  <si>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at site </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</si>
  <si>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</si>
  <si>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</si>
  <si>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</si>
  <si>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</si>
  <si>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</si>
  <si>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</si>
  <si>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</si>
  <si>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</si>
  <si>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</si>
  <si>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</si>
  <si>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</si>
  <si>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</si>
  <si>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</si>
  <si>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</si>
  <si>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</si>
  <si>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</si>
  <si>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10 Mins</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</si>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</sst>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3" dataDxfId="22" headerRowBorderDxfId="20" tableBorderDxfId="21">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324.48222430555325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c r="C3" s="137"/>
      <c r="D3" s="56"/>
      <c r="E3" s="136"/>
      <c r="F3" s="135"/>
      <c r="G3" s="134"/>
      <c r="H3" s="135"/>
      <c r="I3" s="137"/>
      <c r="J3" s="137"/>
      <c r="K3" s="133"/>
      <c r="L3" s="132"/>
    </row>
    <row r="4" spans="1:15" s="61" customFormat="1" ht="15" customHeight="1">
      <c r="A4" s="138"/>
      <c r="B4" s="137" t="str">
        <f>IFERROR(VLOOKUP(D4,DB!A:K,11,0),"")</f>
        <v/>
      </c>
      <c r="C4" s="137"/>
      <c r="D4" s="56"/>
      <c r="E4" s="136"/>
      <c r="F4" s="135"/>
      <c r="G4" s="134">
        <f ca="1">IFERROR(NOW()-F4,"-")</f>
        <v>45987.430650231479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45987.430650231479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45987.430650231479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45987.430650231479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45987.430650231479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45987.430650231479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45987.430650231479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45987.430650231479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45987.430650231479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45987.430650231479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45987.430650231479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45987.430650231479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45987.430650231479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45987.430650231479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45987.430650231479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45987.430650231479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45987.430650231479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45987.430650231479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45987.430650231479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45987.430650231479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45987.430650231479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45987.430650231479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45987.430650231479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45987.430650231479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45987.430650231479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45987.430650231479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45987.430650231479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45987.430650231479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45987.430650231479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45987.430650231479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45987.430650231479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45987.430650231479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45987.430650231479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45987.430650231479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45987.430650231479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45987.430650231479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45987.430650231479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45987.430650231479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45987.430650231479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45987.430650231479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45987.430650231479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45987.430650231479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45987.430650231479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45987.430650231479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45987.430650231479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45987.430650231479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45987.430650231479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45987.430650231479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45987.430650231479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45987.430650231479</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45987.430650231479</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CB599889-FCE6-476E-8F5E-50E5DFEE797E}"/>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162.43081226851791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3.0432312499979162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3.5326157405506819E-2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4.4515972222143319E-2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5.1182638890168164E-2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R2</v>
      </c>
      <c r="C8" s="18"/>
      <c r="D8" s="18" t="s">
        <v>3587</v>
      </c>
      <c r="E8" s="99"/>
      <c r="F8" s="100"/>
      <c r="G8" s="101">
        <f ca="1">IFERROR(NOW()-F8,"-")</f>
        <v>45987.430650231479</v>
      </c>
      <c r="H8" s="100"/>
      <c r="I8" s="18" t="str">
        <f>IFERROR(VLOOKUP(D8,DB!A:F,6,0),"")</f>
        <v>SCECO</v>
      </c>
      <c r="J8" s="18" t="str">
        <f>IFERROR(VLOOKUP(D8,DB!A:G,7,0),"")</f>
        <v>Vandalized</v>
      </c>
      <c r="K8" s="19"/>
      <c r="L8" s="18" t="str">
        <f>IFERROR(VLOOKUP(D8,DB!A:I,9,0),"")</f>
        <v>Zain</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45987.430650231479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45987.430650231479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45987.430650231479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45987.430650231479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45987.430650231479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45987.430650231479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45987.430650231479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45987.430650231479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45987.430650231479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45987.430650231479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45987.430650231479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45987.430650231479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45987.430650231479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45987.430650231479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45987.430650231479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45987.430650231479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45987.430650231479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45987.430650231479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45987.430650231479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45987.430650231479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45987.430650231479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45987.430650231479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45987.430650231479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45987.430650231479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45987.430650231479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45987.430650231479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45987.430650231479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45987.430650231479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45987.430650231479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45987.430650231479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45987.430650231479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45987.430650231479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45987.430650231479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45987.430650231479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45987.430650231479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45987.430650231479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45987.430650231479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45987.430650231479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45987.430650231479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45987.430650231479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45987.430650231479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45987.430650231479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45987.430650231479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45987.430650231479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45987.430650231479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45987.430650231479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45987.430650231479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45987.430650231479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45987.430650231479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45987.430650231479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45987.430650231479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45987.430650231479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45987.430650231479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45987.430650231479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45987.430650231479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45987.430650231479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45987.430650231479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45987.430650231479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45987.430650231479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45987.430650231479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45987.430650231479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45987.430650231479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45987.430650231479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45987.430650231479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45987.430650231479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45987.430650231479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45987.430650231479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45987.430650231479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45987.430650231479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45987.430650231479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45987.430650231479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45987.430650231479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45987.430650231479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45987.430650231479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45987.430650231479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45987.430650231479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45987.430650231479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45987.430650231479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45987.430650231479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45987.430650231479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45987.430650231479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45987.430650231479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45987.430650231479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45987.430650231479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45987.430650231479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45987.430650231479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45987.430650231479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45987.430650231479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45987.430650231479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45987.430650231479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45987.430650231479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45987.430650231479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45987.430650231479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45987.430650231479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45987.430650231479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45987.430650231479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45987.430650231479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45987.430650231479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45987.430650231479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45987.430650231479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45987.430650231479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45987.430650231479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45987.430650231479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45987.430650231479</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45987.430650231479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45987.430650231479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45987.430650231479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45987.430650231479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45987.430650231479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45987.430650231479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45987.430650231479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45987.430650231479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45987.430650231479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45987.430650231479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45987.430650231479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45987.430650231479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45987.430650231479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45987.430650231479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45987.430650231479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45987.430650231479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45987.430650231479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45987.430650231479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45987.430650231479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45987.430650231479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45987.430650231479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45987.430650231479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45987.430650231479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45987.430650231479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45987.430650231479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45987.430650231479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45987.430650231479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45987.430650231479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45987.430650231479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45987.430650231479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45987.430650231479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45987.430650231479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45987.430650231479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45987.430650231479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45987.430650231479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45987.430650231479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45987.430650231479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45987.430650231479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45987.430650231479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45987.430650231479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45987.430650231479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45987.430650231479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45987.430650231479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45987.430650231479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45987.430650231479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45987.430650231479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45987.430650231479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45987.430650231479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45987.430650231479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45987.430650231479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45987.430650231479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45987.430650231479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45987.430650231479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45987.430650231479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45987.430650231479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45987.430650231479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45987.430650231479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45987.430650231479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45987.430650231479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45987.430650231479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45987.430650231479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45987.430650231479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45987.430650231479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45987.430650231479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45987.430650231479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45987.430650231479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45987.430650231479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45987.430650231479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45987.430650231479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45987.430650231479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45987.430650231479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45987.430650231479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45987.430650231479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45987.430650231479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45987.430650231479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45987.430650231479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45987.430650231479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45987.430650231479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45987.430650231479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45987.430650231479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45987.430650231479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45987.430650231479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45987.430650231479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45987.430650231479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45987.430650231479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45987.430650231479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45987.430650231479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45987.430650231479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45987.430650231479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45987.430650231479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45987.430650231479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45987.430650231479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45987.430650231479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45987.430650231479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45987.430650231479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45987.430650231479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45987.430650231479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45987.430650231479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45987.430650231479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45987.430650231479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45987.430650231479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45987.430650231479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45987.430650231479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45987.430650231479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45987.430650231479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45987.430650231479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45987.430650231479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45987.430650231479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45987.430650231479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45987.430650231479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45987.430650231479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45987.430650231479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45987.430650231479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45987.430650231479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45987.430650231479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45987.430650231479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45987.430650231479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45987.430650231479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45987.430650231479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45987.430650231479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45987.430650231479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45987.430650231479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45987.430650231479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45987.430650231479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45987.430650231479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45987.430650231479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45987.430650231479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45987.430650231479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45987.430650231479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45987.430650231479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45987.430650231479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45987.430650231479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45987.430650231479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45987.430650231479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45987.430650231479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45987.430650231479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45987.430650231479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45987.430650231479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45987.430650231479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45987.430650231479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45987.430650231479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45987.430650231479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45987.430650231479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45987.430650231479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45987.430650231479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45987.430650231479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45987.430650231479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45987.430650231479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45987.430650231479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45987.430650231479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45987.430650231479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45987.430650231479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45987.430650231479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45987.430650231479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45987.430650231479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45987.430650231479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45987.430650231479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45987.430650231479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45987.430650231479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45987.430650231479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45987.430650231479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45987.430650231479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45987.430650231479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45987.430650231479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45987.430650231479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45987.430650231479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45987.430650231479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45987.430650231479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45987.430650231479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45987.430650231479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45987.430650231479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45987.430650231479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45987.430650231479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45987.430650231479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45987.430650231479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45987.430650231479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45987.430650231479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45987.430650231479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45987.430650231479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45987.430650231479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45987.430650231479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45987.430650231479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45987.430650231479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45987.430650231479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45987.430650231479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45987.430650231479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45987.430650231479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45987.430650231479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45987.430650231479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45987.430650231479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45987.430650231479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45987.430650231479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45987.430650231479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45987.430650231479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45987.430650231479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45987.430650231479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45987.430650231479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45987.430650231479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45987.430650231479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45987.430650231479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45987.430650231479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45987.430650231479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45987.430650231479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45987.430650231479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45987.430650231479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45987.430650231479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45987.430650231479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45987.430650231479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45987.430650231479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45987.430650231479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45987.430650231479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45987.430650231479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45987.430650231479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45987.430650231479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45987.430650231479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45987.430650231479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45987.430650231479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45987.430650231479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45987.430650231479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45987.430650231479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45987.430650231479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45987.430650231479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45987.430650231479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45987.430650231479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45987.430650231479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45987.430650231479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45987.430650231479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45987.430650231479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45987.430650231479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45987.430650231479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45987.430650231479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45987.430650231479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45987.430650231479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45987.430650231479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45987.430650231479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45987.430650231479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45987.430650231479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45987.430650231479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45987.430650231479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45987.430650231479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45987.430650231479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45987.430650231479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45987.430650231479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45987.430650231479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45987.430650231479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45987.430650231479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45987.430650231479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45987.430650231479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45987.430650231479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45987.430650231479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45987.430650231479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45987.430650231479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45987.430650231479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45987.430650231479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45987.430650231479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45987.430650231479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45987.430650231479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45987.430650231479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45987.430650231479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45987.430650231479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45987.430650231479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45987.430650231479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45987.430650231479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45987.430650231479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45987.430650231479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45987.430650231479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45987.430650231479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45987.430650231479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45987.430650231479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45987.430650231479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45987.430650231479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45987.430650231479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45987.430650231479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45987.430650231479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45987.430650231479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45987.430650231479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45987.430650231479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45987.430650231479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45987.430650231479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45987.430650231479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45987.430650231479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45987.430650231479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45987.430650231479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45987.430650231479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45987.430650231479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45987.430650231479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45987.430650231479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45987.430650231479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45987.430650231479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45987.430650231479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45987.430650231479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45987.430650231479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45987.430650231479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45987.430650231479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45987.430650231479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45987.430650231479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45987.430650231479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45987.430650231479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45987.430650231479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45987.430650231479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45987.430650231479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45987.430650231479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45987.430650231479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45987.430650231479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45987.430650231479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45987.430650231479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45987.430650231479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45987.430650231479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45987.430650231479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45987.430650231479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45987.430650231479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45987.430650231479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45987.430650231479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45987.430650231479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45987.430650231479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45987.430650231479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45987.430650231479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45987.430650231479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45987.430650231479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45987.430650231479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45987.430650231479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45987.430650231479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45987.430650231479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45987.430650231479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45987.430650231479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45987.430650231479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45987.430650231479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45987.430650231479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45987.430650231479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45987.430650231479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45987.430650231479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45987.430650231479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45987.430650231479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45987.430650231479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45987.430650231479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45987.430650231479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45987.430650231479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45987.430650231479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45987.430650231479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45987.430650231479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45987.430650231479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45987.430650231479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45987.430650231479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45987.430650231479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45987.430650231479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45987.430650231479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45987.430650231479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45987.430650231479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45987.430650231479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45987.430650231479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45987.430650231479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45987.430650231479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45987.430650231479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45987.430650231479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45987.430650231479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45987.430650231479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45987.430650231479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45987.430650231479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45987.430650231479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45987.430650231479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45987.430650231479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45987.430650231479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45987.430650231479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45987.430650231479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45987.430650231479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45987.430650231479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45987.430650231479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45987.430650231479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45987.430650231479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45987.430650231479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45987.430650231479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45987.430650231479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45987.430650231479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45987.430650231479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45987.430650231479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45987.430650231479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45987.430650231479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45987.430650231479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45987.430650231479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45987.430650231479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45987.430650231479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45987.430650231479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45987.430650231479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45987.430650231479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45987.430650231479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45987.430650231479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45987.430650231479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45987.430650231479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45987.430650231479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45987.430650231479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45987.430650231479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45987.430650231479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45987.430650231479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45987.430650231479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45987.430650231479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45987.430650231479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45987.430650231479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45987.430650231479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45987.430650231479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45987.430650231479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45987.430650231479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45987.430650231479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45987.430650231479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45987.430650231479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45987.430650231479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45987.430650231479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45987.430650231479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45987.430650231479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45987.430650231479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45987.430650231479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45987.430650231479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45987.430650231479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45987.430650231479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45987.430650231479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45987.430650231479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45987.430650231479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45987.430650231479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45987.430650231479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45987.430650231479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45987.430650231479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45987.430650231479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45987.430650231479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45987.430650231479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45987.430650231479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45987.430650231479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45987.430650231479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45987.430650231479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45987.430650231479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45987.430650231479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45987.430650231479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45987.430650231479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45987.430650231479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45987.430650231479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45987.430650231479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45987.430650231479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45987.430650231479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45987.430650231479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45987.430650231479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45987.430650231479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45987.430650231479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45987.430650231479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45987.430650231479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45987.430650231479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45987.430650231479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45987.430650231479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45987.430650231479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45987.430650231479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45987.430650231479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45987.430650231479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45987.430650231479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45987.430650231479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45987.430650231479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45987.430650231479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45987.430650231479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45987.430650231479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45987.430650231479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45987.430650231479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45987.430650231479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45987.430650231479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45987.430650231479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45987.430650231479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45987.430650231479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45987.430650231479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45987.430650231479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45987.430650231479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45987.430650231479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45987.430650231479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45987.430650231479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45987.430650231479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45987.430650231479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45987.430650231479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45987.430650231479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45987.430650231479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45987.430650231479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45987.430650231479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45987.430650231479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45987.430650231479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45987.430650231479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45987.430650231479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45987.430650231479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45987.430650231479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45987.430650231479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45987.430650231479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45987.430650231479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45987.430650231479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45987.430650231479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45987.430650231479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45987.430650231479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45987.430650231479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45987.430650231479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45987.430650231479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45987.430650231479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45987.430650231479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45987.430650231479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45987.430650231479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45987.430650231479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45987.430650231479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45987.430650231479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45987.430650231479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45987.430650231479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45987.430650231479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45987.430650231479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45987.430650231479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45987.430650231479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45987.430650231479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45987.430650231479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45987.430650231479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45987.430650231479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45987.430650231479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45987.430650231479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45987.430650231479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45987.430650231479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45987.430650231479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45987.430650231479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45987.430650231479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45987.430650231479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45987.430650231479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45987.430650231479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45987.430650231479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45987.430650231479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45987.430650231479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45987.430650231479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45987.430650231479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45987.430650231479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45987.430650231479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45987.430650231479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45987.430650231479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45987.430650231479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45987.430650231479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45987.430650231479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45987.430650231479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45987.430650231479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45987.430650231479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45987.430650231479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45987.430650231479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45987.430650231479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45987.430650231479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45987.430650231479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45987.430650231479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45987.430650231479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45987.430650231479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45987.430650231479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45987.430650231479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45987.430650462964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45987.430650462964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45987.430650462964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45987.430650462964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45987.430650462964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45987.430650462964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45987.430650462964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45987.430650462964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45987.430650462964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45987.430650462964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45987.430650462964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45987.430650462964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45987.430650462964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45987.430650462964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45987.430650462964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45987.430650462964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45987.430650462964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45987.430650462964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45987.430650462964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45987.430650462964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45987.430650462964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45987.430650462964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45987.430650462964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45987.430650462964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45987.430650462964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45987.430650462964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45987.430650462964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45987.430650462964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45987.430650462964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45987.430650462964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45987.430650462964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45987.430650462964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45987.430650462964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45987.430650462964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45987.430650462964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45987.430650462964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45987.430650462964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45987.430650462964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45987.430650462964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45987.430650462964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45987.430650462964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45987.430650462964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45987.430650462964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45987.430650462964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45987.430650462964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45987.430650462964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45987.430650462964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45987.430650462964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45987.430650462964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45987.430650462964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45987.430650462964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45987.430650462964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45987.430650462964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45987.430650462964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45987.430650462964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45987.430650462964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45987.430650462964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45987.430650462964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45987.430650462964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45987.430650462964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45987.430650462964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45987.430650462964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45987.430650462964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45987.430650462964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45987.430650462964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45987.430650462964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45987.430650462964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45987.430650462964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45987.430650462964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45987.430650462964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45987.430650462964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45987.430650462964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45987.430650462964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45987.430650462964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45987.430650462964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45987.430650462964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45987.430650462964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45987.430650462964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45987.430650462964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45987.430650462964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45987.430650462964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45987.430650462964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45987.430650462964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45987.430650462964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45987.430650462964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45987.430650462964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45987.430650462964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45987.430650462964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45987.430650462964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45987.430650462964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45987.430650462964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45987.430650462964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45987.430650462964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45987.430650462964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45987.430650462964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45987.430650462964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45987.430650462964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45987.430650462964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45987.430650462964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45987.430650462964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45987.430650462964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45987.430650462964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45987.430650462964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45987.430650462964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45987.430650462964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45987.430650462964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45987.430650462964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45987.430650462964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45987.430650462964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45987.430650462964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45987.430650462964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45987.430650462964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45987.430650462964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45987.430650462964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45987.430650462964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45987.430650462964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45987.430650462964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45987.430650462964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45987.430650462964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45987.430650462964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45987.430650462964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45987.430650462964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45987.430650462964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45987.430650462964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45987.430650462964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45987.430650462964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45987.430650462964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45987.430650462964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45987.430650462964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45987.430650462964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45987.430650462964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45987.430650462964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45987.430650462964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45987.430650462964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45987.430650462964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45987.430650462964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45987.430650462964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45987.430650462964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45987.430650462964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45987.430650462964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45987.430650462964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45987.430650462964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45987.430650462964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45987.430650462964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45987.430650462964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45987.430650462964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45987.430650462964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45987.430650462964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45987.430650462964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45987.430650462964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45987.430650462964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45987.430650462964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45987.430650462964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45987.430650462964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45987.430650462964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45987.430650462964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45987.430650462964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45987.430650462964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45987.430650462964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45987.430650462964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45987.430650462964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45987.430650462964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45987.430650462964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45987.430650462964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45987.430650462964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45987.430650462964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45987.430650462964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45987.430650462964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45987.430650462964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45987.430650462964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45987.430650462964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45987.430650462964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45987.430650462964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45987.430650462964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45987.430650462964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45987.430650462964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45987.430650462964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45987.430650462964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45987.430650462964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45987.430650462964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45987.430650462964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45987.430650462964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45987.430650462964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45987.430650462964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45987.430650462964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45987.430650462964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45987.430650462964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45987.430650462964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45987.430650462964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45987.430650462964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45987.430650462964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45987.430650462964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45987.430650462964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45987.430650462964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45987.430650462964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45987.430650462964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45987.430650462964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45987.430650462964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45987.430650462964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45987.430650462964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45987.430650462964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45987.430650462964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45987.430650462964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45987.430650462964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45987.430650462964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45987.430650462964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45987.430650462964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45987.430650462964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45987.430650462964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45987.430650462964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45987.430650462964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45987.430650462964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45987.430650462964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45987.430650462964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45987.430650462964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45987.430650462964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45987.430650462964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45987.430650462964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45987.430650462964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45987.430650462964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45987.430650462964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45987.430650462964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45987.430650462964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45987.430650462964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45987.430650462964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45987.430650462964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45987.430650462964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45987.430650462964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45987.430650462964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45987.430650462964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45987.430650462964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45987.430650462964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45987.430650462964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45987.430650462964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45987.430650462964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45987.430650462964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45987.430650462964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45987.430650462964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45987.430650462964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45987.430650462964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45987.430650462964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45987.430650462964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45987.430650462964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45987.430650462964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45987.430650462964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45987.430650462964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45987.430650462964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45987.430650462964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45987.430650462964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45987.430650462964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45987.430650462964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45987.430650462964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45987.430650462964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45987.430650462964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45987.430650462964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45987.430650462964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45987.430650462964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45987.430650462964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45987.430650462964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45987.430650462964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45987.430650462964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45987.430650462964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45987.430650462964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45987.430650462964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45987.430650462964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45987.430650462964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45987.430650462964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45987.430650462964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45987.430650462964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45987.430650462964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45987.430650462964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45987.430650462964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45987.430650462964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45987.430650462964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45987.430650462964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45987.430650462964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45987.430650462964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45987.430650462964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45987.430650462964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45987.430650462964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45987.430650462964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45987.430650462964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45987.430650462964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45987.430650462964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45987.430650462964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45987.430650462964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45987.430650462964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45987.430650462964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45987.430650462964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45987.430650462964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45987.430650462964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45987.430650462964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45987.430650462964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45987.430650462964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45987.430650462964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45987.430650462964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45987.430650462964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45987.430650462964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45987.430650462964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45987.430650462964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45987.430650462964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45987.430650462964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45987.430650462964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45987.430650462964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45987.430650462964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45987.430650462964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45987.430650462964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45987.430650462964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45987.430650462964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45987.430650462964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45987.430650462964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45987.430650462964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45987.430650462964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45987.430650462964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45987.430650462964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45987.430650462964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45987.430650462964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45987.430650462964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45987.430650462964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45987.430650462964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45987.430650462964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45987.430650462964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45987.430650462964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45987.430650462964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45987.430650462964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45987.430650462964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45987.430650462964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45987.430650462964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45987.430650462964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45987.430650462964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45987.430650462964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45987.430650462964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45987.430650462964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45987.430650462964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45987.430650462964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45987.430650462964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45987.430650462964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45987.430650462964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45987.430650462964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45987.430650462964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45987.430650462964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45987.430650462964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45987.430650462964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45987.430650462964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45987.430650462964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45987.430650462964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45987.430650462964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45987.430650462964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45987.430650462964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45987.430650462964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45987.430650462964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45987.430650462964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45987.430650462964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45987.430650462964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45987.430650462964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45987.430650462964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45987.430650462964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45987.430650462964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45987.430650462964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45987.430650462964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45987.430650462964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45987.430650462964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45987.430650462964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45987.430650462964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45987.430650462964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45987.430650462964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45987.430650462964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45987.430650462964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45987.430650462964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45987.430650462964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45987.430650462964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45987.430650462964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45987.430650462964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45987.430650462964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45987.430650462964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45987.430650462964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45987.430650462964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45987.430650462964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45987.430650462964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45987.430650462964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45987.430650462964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45987.430650462964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45987.430650462964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45987.430650462964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45987.430650462964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45987.430650462964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45987.430650462964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45987.430650462964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45987.430650462964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45987.430650462964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45987.430650462964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45987.430650462964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45987.430650462964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45987.430650462964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45987.430650462964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45987.430650462964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45987.430650462964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45987.430650462964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45987.430650462964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45987.430650462964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45987.430650462964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45987.430650462964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45987.430650462964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45987.430650462964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45987.430650462964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45987.430650462964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45987.430650462964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45987.430650462964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45987.430650462964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45987.430650462964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45987.430650462964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45987.430650462964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283.94993263888318</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5.4955787032668013E-2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45987.430650231479</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45987.430650231479</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45987.430650231479</v>
      </c>
      <c r="H6" s="92"/>
      <c r="I6" s="110" t="str">
        <f>IFERROR(VLOOKUP(D6,DB!A:F,6,0),"")</f>
        <v/>
      </c>
      <c r="J6" s="110" t="str">
        <f>IFERROR(VLOOKUP(D6,DB!A:G,7,0),"")</f>
        <v/>
      </c>
      <c r="K6" s="94"/>
      <c r="L6" s="88" t="str">
        <f>IFERROR(VLOOKUP(D6,DB!A:I,9,0),"")</f>
        <v/>
      </c>
    </row>
    <row r="7" spans="1:16" ht="15" customHeight="1">
      <c r="A7" s="110"/>
      <c r="B7" s="110" t="str">
        <f>IFERROR(VLOOKUP(D8,DB!A:K,11,0),"")</f>
        <v/>
      </c>
      <c r="C7" s="90"/>
      <c r="D7" s="147"/>
      <c r="E7" s="91"/>
      <c r="F7" s="92"/>
      <c r="G7" s="93">
        <f t="shared" ca="1" si="0"/>
        <v>45987.430650231479</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45987.430650231479</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45987.430650231479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45987.430650231479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45987.430650231479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45987.430650231479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45987.430650231479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45987.430650231479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45987.430650231479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45987.430650231479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45987.430650231479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45987.430650231479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45987.430650231479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45987.430650231479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45987.430650231479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45987.430650231479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45987.430650231479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45987.430650231479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45987.430650231479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45987.430650231479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45987.430650231479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45987.430650231479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45987.430650231479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45987.430650231479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45987.430650231479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45987.430650231479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45987.430650231479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45987.430650231479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45987.430650231479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45987.430650231479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45987.430650231479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45987.430650231479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45987.430650231479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45987.430650231479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45987.430650231479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45987.430650231479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45987.430650231479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45987.430650231479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45987.430650231479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45987.430650231479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45987.430650231479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45987.430650231479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45987.430650231479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45987.430650231479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45987.430650231479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45987.430650231479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45987.430650231479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45987.430650231479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45987.430650231479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45987.430650231479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45987.430650231479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45987.430650231479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45987.430650231479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45987.430650231479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45987.430650231479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45987.430650231479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45987.430650231479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45987.430650231479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45987.430650231479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45987.430650231479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45987.430650231479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45987.430650231479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45987.430650231479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45987.430650231479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45987.430650231479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45987.430650231479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45987.430650231479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45987.430650231479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45987.430650231479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45987.430650231479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45987.430650231479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45987.430650231479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45987.430650231479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45987.430650231479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45987.430650231479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45987.430650231479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45987.430650231479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45987.430650231479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45987.430650231479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45987.430650231479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45987.430650231479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45987.430650231479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45987.430650231479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45987.430650231479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45987.430650231479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45987.430650231479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45987.430650231479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45987.430650231479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45987.430650231479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45987.430650231479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45987.430650231479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45987.430650231479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45987.430650231479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45987.430650231479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45987.430650231479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45987.430650231479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45987.430650231479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45987.430650231479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45987.430650231479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45987.430650231479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45987.430650231479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45987.430650231479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45987.430650231479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45987.430650231479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45987.430650231479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45987.430650231479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45987.430650231479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45987.430650231479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45987.430650231479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45987.430650231479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45987.430650231479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45987.430650231479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45987.430650231479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45987.430650231479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45987.430650231479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45987.430650231479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45987.430650231479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45987.430650231479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45987.430650231479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45987.430650231479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45987.430650231479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45987.430650231479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45987.430650231479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45987.430650231479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45987.430650231479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45987.430650231479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45987.430650231479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45987.430650231479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45987.430650231479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45987.430650231479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45987.430650231479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45987.430650231479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45987.430650231479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45987.430650231479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45987.430650231479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45987.430650231479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45987.430650231479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45987.430650231479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45987.430650231479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45987.430650231479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45987.430650231479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45987.430650231479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45987.430650231479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45987.430650231479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45987.430650231479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45987.430650231479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45987.430650231479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45987.430650231479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45987.430650231479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45987.430650231479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45987.430650231479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45987.430650231479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45987.430650231479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45987.430650231479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45987.430650231479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45987.430650231479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45987.430650231479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45987.430650231479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45987.430650231479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45987.430650231479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45987.430650231479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45987.430650231479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45987.430650231479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45987.430650231479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45987.430650231479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45987.430650231479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45987.430650231479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45987.430650231479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45987.430650231479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45987.430650231479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45987.430650231479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45987.430650231479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45987.430650231479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45987.430650231479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45987.430650231479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45987.430650231479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45987.430650231479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45987.430650231479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45987.430650231479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45987.430650231479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45987.430650231479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45987.430650231479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45987.430650231479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45987.430650231479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45987.430650231479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45987.430650231479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45987.430650231479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45987.430650231479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45987.430650231479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45987.430650231479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45987.430650231479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45987.430650231479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45987.430650231479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45987.430650231479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45987.430650231479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45987.430650231479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45987.430650231479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45987.430650231479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45987.430650231479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45987.430650231479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45987.430650231479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45987.430650231479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45987.430650231479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45987.430650231479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45987.430650231479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45987.430650231479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45987.430650231479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45987.430650231479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45987.430650231479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45987.430650231479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45987.430650231479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45987.430650231479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45987.430650231479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45987.430650231479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45987.430650231479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45987.430650231479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45987.430650231479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45987.430650231479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45987.430650231479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45987.430650231479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45987.430650231479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45987.430650231479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45987.430650231479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45987.430650231479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45987.430650231479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45987.430650231479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45987.430650231479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45987.430650231479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45987.430650231479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45987.430650231479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45987.430650231479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45987.430650231479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45987.430650231479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45987.430650231479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45987.430650231479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45987.430650231479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45987.430650231479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45987.430650231479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45987.430650231479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45987.430650231479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45987.430650231479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45987.430650231479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45987.430650231479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45987.430650231479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45987.430650231479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45987.430650231479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45987.430650231479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45987.430650231479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45987.430650231479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45987.430650231479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45987.430650231479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45987.430650231479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45987.430650231479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45987.430650231479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45987.430650231479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45987.430650231479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45987.430650231479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45987.430650231479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45987.430650231479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45987.430650231479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45987.430650231479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45987.430650231479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45987.430650231479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45987.430650231479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45987.430650231479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45987.430650231479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45987.430650231479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45987.430650231479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45987.430650231479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45987.430650231479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45987.430650231479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45987.430650231479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45987.430650231479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45987.430650231479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45987.430650231479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45987.430650231479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45987.430650231479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45987.430650231479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45987.430650231479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45987.430650231479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45987.430650231479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45987.430650231479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45987.430650231479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45987.430650231479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45987.430650231479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45987.430650231479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45987.430650231479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45987.430650231479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45987.430650231479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45987.430650231479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45987.430650231479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45987.430650231479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45987.430650231479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45987.430650231479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45987.430650231479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45987.430650231479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45987.430650231479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45987.430650231479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45987.430650231479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45987.430650231479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45987.430650231479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45987.430650231479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45987.430650231479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45987.430650231479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45987.430650231479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45987.430650231479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45987.430650231479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45987.430650231479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45987.430650231479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45987.430650231479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45987.430650231479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45987.430650231479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45987.430650231479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45987.430650231479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45987.430650231479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45987.430650231479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45987.430650231479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45987.430650231479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45987.430650231479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45987.430650231479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45987.430650231479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45987.430650231479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45987.430650231479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45987.430650231479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45987.430650231479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45987.430650231479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45987.430650231479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45987.430650231479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45987.430650231479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45987.430650231479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45987.430650231479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45987.430650231479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45987.430650231479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45987.430650231479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45987.430650231479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45987.430650231479</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45987.430650231479</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95.598590046291065</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61.24177291666274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38.769539120366971</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6.0573516203658073</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45987.429328703707</v>
      </c>
      <c r="G6" s="108">
        <f ca="1">IFERROR(NOW()-F6,"")</f>
        <v>1.3215277722338215E-3</v>
      </c>
      <c r="H6" s="38">
        <v>45987.39234953704</v>
      </c>
      <c r="I6" s="37" t="str">
        <f>IFERROR(VLOOKUP(D6,DB!A:F,6,0),"")</f>
        <v>SCECO</v>
      </c>
      <c r="J6" s="37" t="str">
        <f>IFERROR(VLOOKUP(D6,DB!A:G,7,0),"")</f>
        <v>Good</v>
      </c>
      <c r="K6" s="37" t="s">
        <v>39132</v>
      </c>
      <c r="L6" s="37" t="str">
        <f>IFERROR(VLOOKUP(D6,DB!A:I,9,0),"")</f>
        <v>Latis</v>
      </c>
    </row>
    <row r="7" spans="1:13" s="39" customFormat="1">
      <c r="A7" s="103" t="s">
        <v>39133</v>
      </c>
      <c r="B7" s="37" t="str">
        <f>IFERROR(VLOOKUP(D7,DB!A:K,11,0),"")</f>
        <v>R5</v>
      </c>
      <c r="C7" s="37">
        <v>2</v>
      </c>
      <c r="D7" s="37" t="s">
        <v>38123</v>
      </c>
      <c r="E7" s="37" t="s">
        <v>39134</v>
      </c>
      <c r="F7" s="38">
        <v>45987.429328703707</v>
      </c>
      <c r="G7" s="108">
        <f ca="1">IFERROR(NOW()-F7,"")</f>
        <v>1.3215277722338215E-3</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38347</v>
      </c>
      <c r="E8" s="37" t="s">
        <v>39134</v>
      </c>
      <c r="F8" s="38">
        <v>45987.429328703707</v>
      </c>
      <c r="G8" s="108">
        <f ca="1">IFERROR(NOW()-F8,"")</f>
        <v>1.3215277722338215E-3</v>
      </c>
      <c r="H8" s="38">
        <v>45987.39738425926</v>
      </c>
      <c r="I8" s="37" t="str">
        <f>IFERROR(VLOOKUP(D8,DB!A:F,6,0),"")</f>
        <v>SCECO</v>
      </c>
      <c r="J8" s="37" t="str">
        <f>IFERROR(VLOOKUP(D8,DB!A:G,7,0),"")</f>
        <v>Haj Removal</v>
      </c>
      <c r="K8" s="37" t="s">
        <v>39135</v>
      </c>
      <c r="L8" s="37" t="str">
        <f>IFERROR(VLOOKUP(D8,DB!A:I,9,0),"")</f>
        <v>Latis</v>
      </c>
    </row>
    <row r="9" spans="1:13" s="39" customFormat="1">
      <c r="A9" s="103" t="s">
        <v>39133</v>
      </c>
      <c r="B9" s="37" t="str">
        <f>IFERROR(VLOOKUP(D9,DB!A:K,11,0),"")</f>
        <v>R5</v>
      </c>
      <c r="C9" s="37">
        <v>2</v>
      </c>
      <c r="D9" s="103" t="s">
        <v>38489</v>
      </c>
      <c r="E9" s="37" t="s">
        <v>39134</v>
      </c>
      <c r="F9" s="38">
        <v>45987.429328703707</v>
      </c>
      <c r="G9" s="108">
        <f ca="1">IFERROR(NOW()-F9,"")</f>
        <v>1.3215277722338215E-3</v>
      </c>
      <c r="H9" s="38">
        <v>45987.39738425926</v>
      </c>
      <c r="I9" s="37" t="str">
        <f>IFERROR(VLOOKUP(D9,DB!A:F,6,0),"")</f>
        <v>SCECO</v>
      </c>
      <c r="J9" s="37" t="str">
        <f>IFERROR(VLOOKUP(D9,DB!A:G,7,0),"")</f>
        <v>Haj Removal</v>
      </c>
      <c r="K9" s="37" t="s">
        <v>39135</v>
      </c>
      <c r="L9" s="37" t="str">
        <f>IFERROR(VLOOKUP(D9,DB!A:I,9,0),"")</f>
        <v>Latis</v>
      </c>
    </row>
    <row r="10" spans="1:13" s="39" customFormat="1">
      <c r="A10" s="37" t="s">
        <v>39133</v>
      </c>
      <c r="B10" s="37" t="str">
        <f>IFERROR(VLOOKUP(D10,DB!A:K,11,0),"")</f>
        <v>R5</v>
      </c>
      <c r="C10" s="37">
        <v>1</v>
      </c>
      <c r="D10" s="103" t="s">
        <v>38449</v>
      </c>
      <c r="E10" s="37" t="s">
        <v>39134</v>
      </c>
      <c r="F10" s="38">
        <v>45987.429328703707</v>
      </c>
      <c r="G10" s="108">
        <f ca="1">IFERROR(NOW()-F10,"")</f>
        <v>1.3215277722338215E-3</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38237</v>
      </c>
      <c r="E11" s="37" t="s">
        <v>39134</v>
      </c>
      <c r="F11" s="38">
        <v>45987.429328703707</v>
      </c>
      <c r="G11" s="108">
        <f ca="1">IFERROR(NOW()-F11,"")</f>
        <v>1.3215277722338215E-3</v>
      </c>
      <c r="H11" s="38">
        <v>45987.39738425926</v>
      </c>
      <c r="I11" s="37" t="str">
        <f>IFERROR(VLOOKUP(D11,DB!A:F,6,0),"")</f>
        <v>SCECO</v>
      </c>
      <c r="J11" s="37" t="str">
        <f>IFERROR(VLOOKUP(D11,DB!A:G,7,0),"")</f>
        <v>Haj Removal</v>
      </c>
      <c r="K11" s="37" t="s">
        <v>39136</v>
      </c>
      <c r="L11" s="37" t="str">
        <f>IFERROR(VLOOKUP(D11,DB!A:I,9,0),"")</f>
        <v>Latis</v>
      </c>
    </row>
    <row r="12" spans="1:13" s="39" customFormat="1">
      <c r="A12" s="37" t="s">
        <v>39133</v>
      </c>
      <c r="B12" s="37" t="str">
        <f>IFERROR(VLOOKUP(D12,DB!A:K,11,0),"")</f>
        <v>R5</v>
      </c>
      <c r="C12" s="37">
        <v>1</v>
      </c>
      <c r="D12" s="103" t="s">
        <v>38225</v>
      </c>
      <c r="E12" s="37" t="s">
        <v>39134</v>
      </c>
      <c r="F12" s="38">
        <v>45987.429328703707</v>
      </c>
      <c r="G12" s="108">
        <f ca="1">IFERROR(NOW()-F12,"")</f>
        <v>1.3215277722338215E-3</v>
      </c>
      <c r="H12" s="38">
        <v>45987.39738425926</v>
      </c>
      <c r="I12" s="37" t="str">
        <f>IFERROR(VLOOKUP(D12,DB!A:F,6,0),"")</f>
        <v>SCECO</v>
      </c>
      <c r="J12" s="37" t="str">
        <f>IFERROR(VLOOKUP(D12,DB!A:G,7,0),"")</f>
        <v>Haj Removal</v>
      </c>
      <c r="K12" s="37" t="s">
        <v>39136</v>
      </c>
      <c r="L12" s="37" t="str">
        <f>IFERROR(VLOOKUP(D12,DB!A:I,9,0),"")</f>
        <v>Latis</v>
      </c>
    </row>
    <row r="13" spans="1:13" s="39" customFormat="1">
      <c r="A13" s="37"/>
      <c r="B13" s="37" t="str">
        <f>IFERROR(VLOOKUP(D13,DB!A:K,11,0),"")</f>
        <v/>
      </c>
      <c r="C13" s="37"/>
      <c r="D13" s="37"/>
      <c r="E13" s="37"/>
      <c r="F13" s="38"/>
      <c r="G13" s="108">
        <f ca="1">IFERROR(NOW()-F13,"")</f>
        <v>45987.430650231479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45987.430650231479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45987.430650231479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45987.430650231479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45987.430650231479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45987.430650231479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45987.430650231479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45987.430650231479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45987.430650231479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45987.430650231479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45987.430650231479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45987.430650231479</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45987.430650231479</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45987.430650231479</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45987.430650231479</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45987.430650231479</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45987.430650231479</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45987.430650231479</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45987.430650231479</v>
      </c>
      <c r="H31" s="38"/>
      <c r="I31" s="37" t="str">
        <f>IFERROR(VLOOKUP(D31,DB!A:F,6,0),"")</f>
        <v/>
      </c>
      <c r="J31" s="37" t="str">
        <f>IFERROR(VLOOKUP(D31,DB!A:G,7,0),"")</f>
        <v/>
      </c>
      <c r="K31" s="37"/>
      <c r="L31" s="37" t="str">
        <f>IFERROR(VLOOKUP(D31,DB!A:I,9,0),"")</f>
        <v/>
      </c>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t="shared" ref="G2:G10" ca="1" si="0">IFERROR(NOW()-F2,"-")</f>
        <v>4.0152546294848435E-2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t="shared" ca="1" si="0"/>
        <v>4.4666435183899011E-2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t="shared" ca="1" si="0"/>
        <v>45987.430650231479</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45987.430650231479</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45987.430650231479</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45987.430650231479</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45987.430650231479</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45987.430650231479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45987.430650231479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45987.430650231479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45987.430650231479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45987.430650231479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45987.430650231479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45987.430650231479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45987.430650231479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45987.430650231479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45987.430650231479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45987.430650231479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45987.430650231479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45987.430650231479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45987.430650231479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45987.430650231479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45987.430650231479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45987.430650231479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45987.430650231479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45987.430650231479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45987.430650231479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45987.430650231479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45987.430650231479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45987.430650231479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45987.430650231479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45987.430650231479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45987.430650231479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45987.430650231479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45987.430650231479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45987.430650231479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45987.430650231479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45987.430650231479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45987.430650231479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45987.430650231479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45987.430650231479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45987.430650231479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45987.430650231479</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