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12" documentId="13_ncr:1_{F6CB121F-512D-4AA6-A0C1-0FB36C537598}" xr6:coauthVersionLast="47" xr6:coauthVersionMax="47" xr10:uidLastSave="{3A001E9E-8138-4E23-A15B-190471F96F33}"/>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<sst xmlns="http://schemas.openxmlformats.org/spreadsheetml/2006/main" count="180299" uniqueCount="39133">
  <si>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</si>
  <si>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</si>
  <si>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</si>
  <si>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</si>
  <si>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</si>
  <si>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</si>
  <si>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</si>
  <si>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</si>
  <si>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</si>
  <si>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</si>
  <si>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</si>
  <si>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</si>
  <si>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</si>
  <si>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</si>
  <si>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</si>
  <si>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</si>
  <si>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</si>
  <si>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</si>
  <si>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</si>
  <si>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</si>
  <si>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</si>
  <si>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</si>
  <si>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</si>
  <si>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</si>
  <si>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</si>
  <si>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</si>
  <si>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</si>
  <si>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</si>
  <si>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</si>
  <si>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</si>
  <si>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</si>
  <si>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</si>
  <si>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</si>
  <si>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</si>
  <si>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</si>
  <si>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</si>
  <si>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</si>
  <si>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</si>
  <si>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</si>
  <si>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</si>
  <si>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</si>
  <si>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</si>
  <si>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</si>
  <si>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</si>
  <si>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</si>
  <si>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</si>
  <si>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</si>
  <si>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</si>
  <si>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</si>
  <si>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</si>
  <si>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</si>
  <si>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</si>
  <si>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</si>
  <si>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</si>
  <si>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</si>
  <si>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</si>
  <si>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</si>
  <si>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</si>
  <si>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</si>
  <si>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</si>
  <si>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</si>
  <si>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</si>
  <si>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</si>
  <si>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</si>
  <si>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</si>
  <si>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</si>
  <si>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</si>
  <si>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</si>
  <si>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</si>
  <si>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</si>
  <si>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</si>
  <si>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</si>
  <si>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</si>
  <si>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</si>
  <si>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</si>
  <si>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</si>
  <si>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</si>
  <si>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</si>
  <si>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</si>
  <si>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</si>
  <si>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</si>
  <si>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</si>
  <si>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</si>
  <si>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</si>
  <si>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</si>
  <si>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</si>
  <si>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</si>
  <si>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</si>
  <si>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</si>
  <si>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</si>
  <si>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</si>
  <si>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</si>
  <si>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</si>
  <si>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</si>
  <si>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</si>
  <si>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</si>
  <si>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</si>
  <si>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</si>
  <si>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</si>
  <si>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</si>
  <si>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</si>
  <si>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</si>
  <si>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</si>
  <si>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</si>
  <si>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</si>
  <si>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</si>
  <si>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</si>
  <si>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</si>
  <si>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</si>
  <si>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</si>
  <si>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</si>
  <si>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</si>
  <si>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</si>
  <si>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</si>
  <si>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</si>
  <si>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</si>
  <si>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</si>
  <si>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</si>
  <si>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</si>
  <si>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</si>
  <si>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</si>
  <si>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</si>
  <si>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</si>
  <si>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</si>
  <si>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</si>
  <si>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</si>
  <si>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</si>
  <si>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</si>
  <si>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</si>
  <si>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</si>
  <si>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</si>
  <si>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</si>
  <si>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</si>
  <si>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</si>
  <si>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</si>
  <si>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</si>
  <si>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</si>
  <si>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</si>
  <si>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</si>
  <si>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</si>
  <si>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</si>
  <si>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</si>
  <si>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</si>
  <si>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</si>
  <si>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</si>
  <si>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</si>
  <si>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</si>
  <si>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</si>
  <si>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</si>
  <si>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</si>
  <si>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</si>
  <si>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</si>
  <si>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</si>
  <si>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</si>
  <si>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</si>
  <si>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</si>
  <si>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</si>
  <si>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</si>
  <si>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</si>
  <si>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</si>
  <si>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</si>
  <si>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</si>
  <si>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</si>
  <si>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</si>
  <si>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</si>
  <si>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</si>
  <si>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</si>
  <si>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</si>
  <si>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</si>
  <si>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</si>
  <si>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</si>
  <si>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</si>
  <si>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</si>
  <si>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</si>
  <si>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</si>
  <si>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</si>
  <si>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</si>
  <si>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</si>
  <si>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</si>
  <si>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</si>
  <si>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</si>
  <si>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</si>
  <si>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</si>
  <si>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</si>
  <si>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</si>
  <si>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</si>
  <si>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</si>
  <si>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</si>
  <si>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</si>
  <si>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</si>
  <si>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</si>
  <si>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</si>
  <si>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</si>
  <si>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</si>
  <si>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</si>
  <si>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</si>
  <si>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</si>
  <si>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</si>
  <si>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</si>
  <si>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</si>
  <si>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</si>
  <si>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</si>
  <si>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</si>
  <si>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</si>
  <si>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</si>
  <si>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</si>
  <si>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</si>
  <si>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</si>
  <si>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</si>
  <si>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</si>
  <si>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</si>
  <si>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</si>
  <si>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</si>
  <si>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</si>
  <si>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</si>
  <si>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</si>
  <si>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</si>
  <si>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</si>
  <si>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</si>
  <si>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</si>
  <si>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</si>
  <si>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</si>
  <si>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</si>
  <si>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</si>
  <si>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</si>
  <si>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</si>
  <si>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</si>
  <si>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</si>
  <si>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</si>
  <si>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</si>
  <si>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</si>
  <si>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</si>
  <si>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</si>
  <si>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</si>
  <si>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</si>
  <si>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</si>
  <si>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</si>
  <si>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</si>
  <si>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</si>
  <si>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</si>
  <si>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</si>
  <si>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</si>
  <si>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</si>
  <si>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</si>
  <si>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</si>
  <si>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</si>
  <si>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</si>
  <si>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</si>
  <si>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</si>
  <si>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</si>
  <si>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</si>
  <si>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</si>
  <si>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</si>
  <si>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</si>
  <si>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</si>
  <si>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</si>
  <si>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</si>
  <si>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</si>
  <si>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</si>
  <si>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</si>
  <si>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</si>
  <si>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</si>
  <si>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</si>
  <si>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</si>
  <si>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</si>
  <si>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</si>
  <si>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</si>
  <si>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</si>
  <si>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</si>
  <si>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</si>
  <si>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</si>
  <si>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</si>
  <si>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</si>
  <si>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</si>
  <si>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</si>
  <si>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</si>
  <si>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</si>
  <si>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</si>
  <si>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</si>
  <si>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</si>
  <si>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</si>
  <si>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</si>
  <si>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</si>
  <si>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</si>
  <si>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</si>
  <si>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</si>
  <si>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</si>
  <si>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</si>
  <si>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</si>
  <si>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</si>
  <si>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</si>
  <si>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</si>
  <si>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</si>
  <si>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</si>
  <si>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</si>
  <si>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</si>
  <si>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</si>
  <si>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</si>
  <si>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</si>
  <si>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</si>
  <si>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</si>
  <si>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</si>
  <si>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</si>
  <si>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</si>
  <si>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</si>
  <si>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</si>
  <si>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</si>
  <si>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</si>
  <si>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</si>
  <si>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</si>
  <si>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</si>
  <si>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</si>
  <si>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</si>
  <si>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</si>
  <si>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</si>
  <si>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</si>
  <si>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</si>
  <si>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</si>
  <si>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</si>
  <si>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</si>
  <si>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</si>
  <si>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</si>
  <si>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</si>
  <si>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</si>
  <si>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</si>
  <si>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</si>
  <si>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</si>
  <si>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</si>
  <si>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</si>
  <si>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</si>
  <si>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</si>
  <si>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</si>
  <si>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</si>
  <si>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</si>
  <si>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</si>
  <si>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</si>
  <si>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</si>
  <si>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</si>
  <si>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</si>
  <si>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</si>
  <si>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</si>
  <si>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</si>
  <si>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</si>
  <si>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</si>
  <si>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</si>
  <si>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</si>
  <si>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</si>
  <si>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</si>
  <si>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</si>
  <si>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</si>
  <si>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</si>
  <si>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</si>
  <si>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</si>
  <si>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</si>
  <si>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</si>
  <si>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</si>
  <si>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</si>
  <si>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</si>
  <si>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</si>
  <si>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</si>
  <si>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</si>
  <si>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</si>
  <si>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</si>
  <si>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</si>
  <si>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</si>
  <si>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</si>
  <si>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</si>
  <si>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</si>
  <si>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</si>
  <si>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</si>
  <si>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</si>
  <si>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</si>
  <si>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</si>
  <si>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</si>
  <si>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</si>
  <si>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</si>
  <si>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</si>
  <si>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</si>
  <si>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</si>
  <si>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</si>
  <si>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</si>
  <si>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</si>
  <si>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</si>
  <si>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</si>
  <si>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</si>
  <si>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</si>
  <si>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</si>
  <si>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</si>
  <si>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</si>
  <si>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</si>
  <si>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</si>
  <si>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</si>
  <si>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</si>
  <si>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</si>
  <si>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</si>
  <si>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</si>
  <si>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</si>
  <si>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</si>
  <si>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</si>
  <si>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</si>
  <si>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</si>
  <si>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</si>
  <si>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</si>
  <si>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</si>
  <si>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</si>
  <si>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</si>
  <si>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</si>
  <si>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</si>
  <si>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</si>
  <si>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</si>
  <si>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</si>
  <si>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</si>
  <si>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</si>
  <si>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</si>
  <si>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</si>
  <si>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</si>
  <si>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</si>
  <si>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</si>
  <si>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</si>
  <si>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</si>
  <si>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</si>
  <si>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</si>
  <si>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</si>
  <si>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</si>
  <si>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</si>
  <si>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</si>
  <si>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</si>
  <si>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</si>
  <si>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</si>
  <si>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</si>
  <si>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</si>
  <si>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</si>
  <si>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</si>
  <si>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</si>
  <si>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</si>
  <si>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</si>
  <si>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</si>
  <si>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</si>
  <si>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</si>
  <si>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</si>
  <si>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</si>
  <si>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</si>
  <si>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</si>
  <si>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</si>
  <si>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</si>
  <si>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</si>
  <si>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</si>
  <si>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</si>
  <si>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</si>
  <si>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</si>
  <si>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</si>
  <si>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</si>
  <si>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</si>
  <si>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</si>
  <si>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</si>
  <si>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</si>
  <si>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</si>
  <si>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</si>
  <si>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</si>
  <si>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</si>
  <si>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</si>
  <si>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</si>
  <si>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</si>
  <si>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</si>
  <si>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</si>
  <si>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</si>
  <si>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</si>
  <si>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</si>
  <si>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</si>
  <si>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</si>
  <si>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</si>
  <si>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</si>
  <si>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</si>
  <si>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</si>
  <si>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</si>
  <si>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</si>
  <si>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</si>
  <si>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</si>
  <si>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</si>
  <si>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</si>
  <si>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</si>
  <si>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</si>
  <si>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</si>
  <si>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</si>
  <si>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</si>
  <si>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</si>
  <si>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</si>
  <si>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</si>
  <si>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</si>
  <si>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</si>
  <si>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</si>
  <si>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</si>
  <si>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</si>
  <si>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</si>
  <si>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</si>
  <si>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</si>
  <si>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</si>
  <si>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</si>
  <si>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</si>
  <si>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</si>
  <si>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</si>
  <si>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</si>
  <si>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</si>
  <si>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</si>
  <si>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</si>
  <si>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</si>
  <si>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</si>
  <si>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</si>
  <si>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</si>
  <si>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</si>
  <si>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</si>
  <si>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</si>
  <si>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</si>
  <si>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</si>
  <si>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</si>
  <si>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</si>
  <si>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</si>
  <si>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</si>
  <si>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</si>
  <si>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</si>
  <si>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</si>
  <si>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</si>
  <si>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</si>
  <si>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</si>
  <si>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</si>
  <si>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</si>
  <si>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</si>
  <si>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</si>
  <si>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</si>
  <si>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</si>
  <si>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</si>
  <si>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</si>
  <si>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</si>
  <si>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</si>
  <si>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</si>
  <si>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</si>
  <si>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</si>
  <si>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</si>
  <si>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</si>
  <si>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</si>
  <si>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</si>
  <si>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</si>
  <si>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</si>
  <si>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</si>
  <si>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</si>
  <si>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</si>
  <si>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</si>
  <si>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</si>
  <si>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</si>
  <si>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</si>
  <si>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</si>
  <si>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</si>
  <si>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</si>
  <si>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</si>
  <si>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</si>
  <si>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</si>
  <si>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</si>
  <si>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</si>
  <si>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</si>
  <si>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</si>
  <si>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</si>
  <si>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</si>
  <si>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</si>
  <si>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</si>
  <si>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</si>
  <si>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</si>
  <si>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</si>
  <si>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</si>
  <si>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</si>
  <si>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</si>
  <si>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</si>
  <si>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</si>
  <si>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</si>
  <si>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</si>
  <si>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</si>
  <si>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</si>
  <si>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</si>
  <si>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</si>
  <si>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</si>
  <si>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</si>
  <si>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</si>
  <si>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</si>
  <si>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</si>
  <si>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</si>
  <si>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</si>
  <si>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</si>
  <si>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</si>
  <si>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</si>
  <si>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</si>
  <si>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</si>
  <si>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</si>
  <si>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</si>
  <si>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</si>
  <si>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</si>
  <si>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</si>
  <si>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</si>
  <si>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</si>
  <si>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</si>
  <si>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</si>
  <si>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</si>
  <si>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</si>
  <si>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</si>
  <si>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</si>
  <si>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</si>
  <si>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</si>
  <si>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</si>
  <si>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</si>
  <si>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</si>
  <si>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</si>
  <si>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</si>
  <si>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</si>
  <si>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</si>
  <si>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</si>
  <si>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</si>
  <si>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</si>
  <si>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</si>
  <si>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</si>
  <si>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</si>
  <si>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</si>
  <si>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</si>
  <si>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</si>
  <si>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</si>
  <si>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</si>
  <si>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</si>
  <si>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</si>
  <si>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</si>
  <si>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</si>
  <si>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</si>
  <si>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</si>
  <si>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</si>
  <si>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</si>
  <si>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</si>
  <si>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</si>
  <si>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</si>
  <si>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</si>
  <si>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</si>
  <si>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</si>
  <si>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</si>
  <si>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</si>
  <si>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</si>
  <si>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</si>
  <si>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</si>
  <si>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</si>
  <si>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</si>
  <si>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</si>
  <si>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</si>
  <si>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</si>
  <si>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</si>
  <si>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</si>
  <si>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</si>
  <si>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</si>
  <si>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</si>
  <si>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</si>
  <si>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</si>
  <si>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</si>
  <si>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</si>
  <si>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</si>
  <si>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</si>
  <si>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</si>
  <si>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</si>
  <si>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</si>
  <si>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</si>
  <si>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</si>
  <si>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</si>
  <si>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</si>
  <si>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</si>
  <si>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</si>
  <si>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</si>
  <si>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</si>
  <si>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</si>
  <si>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</si>
  <si>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</si>
  <si>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</si>
  <si>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</si>
  <si>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</si>
  <si>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</si>
  <si>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</si>
  <si>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</si>
  <si>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</si>
  <si>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</si>
  <si>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</si>
  <si>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</si>
  <si>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</si>
  <si>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</si>
  <si>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</si>
  <si>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</si>
  <si>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</si>
  <si>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</si>
  <si>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</si>
  <si>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</si>
  <si>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</si>
  <si>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</si>
  <si>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</si>
  <si>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</si>
  <si>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</si>
  <si>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</si>
  <si>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</si>
  <si>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</si>
  <si>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</si>
  <si>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</si>
  <si>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</si>
  <si>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</si>
  <si>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</si>
  <si>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</si>
  <si>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</si>
  <si>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</si>
  <si>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</si>
  <si>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</si>
  <si>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</si>
  <si>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</si>
  <si>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</si>
  <si>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</si>
  <si>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</si>
  <si>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</si>
  <si>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</si>
  <si>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</si>
  <si>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</si>
  <si>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</si>
  <si>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</si>
  <si>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</si>
  <si>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</si>
  <si>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</si>
  <si>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</si>
  <si>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</si>
  <si>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</si>
  <si>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</si>
  <si>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</si>
  <si>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</si>
  <si>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</si>
  <si>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</si>
  <si>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</si>
  <si>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</si>
  <si>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</si>
  <si>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</si>
  <si>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</si>
  <si>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</si>
  <si>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</si>
  <si>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</si>
  <si>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</si>
  <si>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</si>
  <si>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</si>
  <si>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</si>
  <si>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</si>
  <si>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</si>
  <si>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</si>
  <si>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</si>
  <si>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</si>
  <si>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</si>
  <si>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</si>
  <si>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</si>
  <si>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</si>
  <si>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</si>
  <si>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</si>
  <si>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</si>
  <si>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</si>
  <si>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</si>
  <si>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</si>
  <si>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</si>
  <si>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</si>
  <si>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</si>
  <si>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</si>
  <si>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</si>
  <si>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</si>
  <si>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</si>
  <si>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</si>
  <si>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</si>
  <si>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</si>
  <si>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</si>
  <si>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</si>
  <si>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</si>
  <si>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</si>
  <si>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</si>
  <si>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</si>
  <si>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</si>
  <si>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</si>
  <si>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</si>
  <si>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</si>
  <si>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</si>
  <si>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</si>
  <si>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</si>
  <si>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</si>
  <si>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</si>
  <si>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</si>
  <si>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</si>
  <si>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</si>
  <si>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</si>
  <si>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</si>
  <si>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</si>
  <si>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</si>
  <si>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</si>
  <si>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</si>
  <si>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</si>
  <si>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</si>
  <si>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</si>
  <si>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</si>
  <si>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</si>
  <si>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</si>
  <si>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</si>
  <si>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</si>
  <si>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</si>
  <si>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</si>
  <si>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</si>
  <si>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</si>
  <si>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</si>
  <si>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</si>
  <si>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</si>
  <si>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</si>
  <si>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</si>
  <si>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</si>
  <si>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</si>
  <si>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</si>
  <si>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</si>
  <si>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</si>
  <si>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</si>
  <si>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</si>
  <si>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</si>
  <si>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</si>
  <si>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</si>
  <si>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</si>
  <si>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</si>
  <si>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</si>
  <si>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</si>
  <si>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</si>
  <si>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</si>
  <si>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</si>
  <si>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</si>
  <si>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</si>
  <si>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</si>
  <si>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</si>
  <si>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</si>
  <si>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</si>
  <si>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</si>
  <si>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</si>
  <si>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</si>
  <si>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</si>
  <si>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</si>
  <si>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</si>
  <si>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</si>
  <si>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</si>
  <si>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</si>
  <si>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</si>
  <si>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</si>
  <si>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</si>
  <si>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</si>
  <si>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</si>
  <si>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</si>
  <si>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</si>
  <si>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</si>
  <si>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</si>
  <si>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</si>
  <si>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</si>
  <si>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</si>
  <si>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</si>
  <si>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</si>
  <si>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</si>
  <si>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</si>
  <si>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</si>
  <si>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</si>
  <si>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</si>
  <si>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</si>
  <si>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</si>
  <si>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</si>
  <si>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</si>
  <si>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</si>
  <si>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</si>
  <si>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</si>
  <si>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</si>
  <si>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</si>
  <si>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</si>
  <si>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</si>
  <si>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</si>
  <si>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</si>
  <si>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</si>
  <si>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</si>
  <si>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</si>
  <si>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</si>
  <si>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</si>
  <si>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</si>
  <si>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</si>
  <si>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</si>
  <si>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</si>
  <si>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</si>
  <si>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</si>
  <si>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</si>
  <si>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</si>
  <si>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</si>
  <si>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</si>
  <si>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</si>
  <si>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</si>
  <si>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</si>
  <si>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</si>
  <si>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</si>
  <si>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</si>
  <si>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</si>
  <si>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</si>
  <si>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</si>
  <si>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</si>
  <si>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</si>
  <si>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</si>
  <si>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</si>
  <si>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</si>
  <si>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</si>
  <si>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</si>
  <si>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</si>
  <si>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</si>
  <si>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</si>
  <si>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</si>
  <si>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</si>
  <si>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</si>
  <si>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</si>
  <si>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</si>
  <si>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</si>
  <si>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</si>
  <si>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</si>
  <si>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</si>
  <si>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</si>
  <si>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</si>
  <si>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</si>
  <si>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</si>
  <si>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</si>
  <si>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</si>
  <si>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</si>
  <si>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</si>
  <si>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</si>
  <si>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</si>
  <si>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</si>
  <si>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</si>
  <si>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</si>
  <si>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</si>
  <si>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</si>
  <si>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</si>
  <si>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</si>
  <si>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</si>
  <si>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</si>
  <si>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</si>
  <si>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</si>
  <si>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</si>
  <si>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</si>
  <si>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</si>
  <si>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</si>
  <si>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</si>
  <si>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</si>
  <si>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</si>
  <si>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</si>
  <si>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</si>
  <si>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</si>
  <si>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</si>
  <si>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</si>
  <si>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</si>
  <si>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</si>
  <si>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</si>
  <si>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</si>
  <si>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</si>
  <si>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</si>
  <si>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</si>
  <si>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</si>
  <si>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</si>
  <si>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</si>
  <si>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</si>
  <si>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</si>
  <si>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</si>
  <si>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</si>
  <si>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</si>
  <si>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</si>
  <si>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</si>
  <si>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</si>
  <si>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</si>
  <si>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</si>
  <si>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</si>
  <si>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</si>
  <si>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</si>
  <si>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</si>
  <si>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</si>
  <si>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</si>
  <si>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</si>
  <si>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</si>
  <si>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</si>
  <si>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</si>
  <si>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</si>
  <si>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</si>
  <si>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</si>
  <si>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</si>
  <si>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</si>
  <si>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</si>
  <si>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</si>
  <si>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</si>
  <si>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</si>
  <si>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</si>
  <si>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</si>
  <si>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</si>
  <si>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</si>
  <si>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</si>
  <si>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</si>
  <si>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</si>
  <si>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</si>
  <si>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</si>
  <si>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</si>
  <si>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</si>
  <si>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</si>
  <si>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</si>
  <si>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</si>
  <si>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</si>
  <si>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</si>
  <si>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</si>
  <si>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</si>
  <si>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</si>
  <si>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</si>
  <si>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</si>
  <si>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</si>
  <si>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</si>
  <si>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</si>
  <si>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</si>
  <si>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</si>
  <si>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</si>
  <si>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</si>
  <si>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</si>
  <si>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</si>
  <si>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</si>
  <si>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</si>
  <si>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</si>
  <si>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</si>
  <si>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</si>
  <si>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</si>
  <si>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</si>
  <si>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</si>
  <si>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</si>
  <si>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</si>
  <si>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</si>
  <si>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</si>
  <si>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</si>
  <si>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</si>
  <si>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</si>
  <si>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</si>
  <si>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</si>
  <si>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</si>
  <si>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</si>
  <si>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</si>
  <si>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</si>
  <si>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</si>
  <si>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</si>
  <si>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</si>
  <si>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</si>
  <si>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</si>
  <si>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</si>
  <si>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</si>
  <si>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</si>
  <si>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</si>
  <si>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</si>
  <si>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</si>
  <si>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</si>
  <si>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</si>
  <si>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</si>
  <si>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</si>
  <si>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</si>
  <si>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</si>
  <si>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</si>
  <si>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</si>
  <si>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</si>
  <si>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</si>
  <si>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</si>
  <si>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</si>
  <si>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</si>
  <si>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</si>
  <si>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</si>
  <si>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</si>
  <si>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</si>
  <si>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</si>
  <si>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</si>
  <si>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</si>
  <si>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</si>
  <si>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</si>
  <si>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</si>
  <si>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</si>
  <si>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</si>
  <si>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</si>
  <si>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</si>
  <si>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</si>
  <si>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</si>
  <si>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</si>
  <si>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</si>
  <si>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</si>
  <si>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</si>
  <si>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</si>
  <si>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</si>
  <si>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</si>
  <si>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</si>
  <si>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</si>
  <si>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</si>
  <si>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</si>
  <si>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</si>
  <si>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</si>
  <si>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</si>
  <si>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</si>
  <si>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</si>
  <si>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</si>
  <si>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</si>
  <si>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</si>
  <si>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</si>
  <si>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</si>
  <si>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</si>
  <si>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</si>
  <si>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</si>
  <si>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</si>
  <si>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</si>
  <si>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</si>
  <si>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</si>
  <si>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</si>
  <si>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</si>
  <si>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</si>
  <si>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</si>
  <si>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</si>
  <si>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</si>
  <si>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</si>
  <si>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</si>
  <si>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</si>
  <si>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</si>
  <si>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</si>
  <si>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</si>
  <si>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</si>
  <si>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</si>
  <si>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</si>
  <si>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</si>
  <si>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</si>
  <si>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</si>
  <si>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</si>
  <si>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</si>
  <si>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</si>
  <si>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</si>
  <si>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</si>
  <si>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</si>
  <si>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</si>
  <si>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</si>
  <si>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</si>
  <si>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</si>
  <si>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</si>
  <si>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</si>
  <si>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</si>
  <si>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</si>
  <si>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</si>
  <si>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</si>
  <si>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</si>
  <si>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</si>
  <si>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</si>
  <si>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</si>
  <si>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</si>
  <si>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</si>
  <si>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</si>
  <si>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</si>
  <si>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</si>
  <si>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</si>
  <si>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</si>
  <si>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</si>
  <si>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</si>
  <si>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</si>
  <si>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</si>
  <si>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</si>
  <si>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</si>
  <si>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</si>
  <si>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</si>
  <si>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</si>
  <si>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</si>
  <si>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</si>
  <si>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</si>
  <si>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</si>
  <si>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</si>
  <si>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</si>
  <si>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</si>
  <si>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</si>
  <si>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</si>
  <si>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</si>
  <si>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</si>
  <si>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</si>
  <si>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</si>
  <si>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</si>
  <si>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</si>
  <si>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</si>
  <si>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</si>
  <si>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</si>
  <si>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</si>
  <si>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</si>
  <si>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</si>
  <si>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</si>
  <si>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</si>
  <si>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</si>
  <si>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</si>
  <si>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</si>
  <si>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</si>
  <si>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</si>
  <si>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</si>
  <si>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</si>
  <si>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</si>
  <si>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</si>
  <si>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</si>
  <si>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</si>
  <si>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</si>
  <si>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</si>
  <si>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</si>
  <si>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</si>
  <si>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</si>
  <si>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</si>
  <si>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</si>
  <si>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</si>
  <si>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</si>
  <si>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</si>
  <si>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</si>
  <si>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</si>
  <si>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</si>
  <si>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</si>
  <si>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</si>
  <si>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</si>
  <si>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</si>
  <si>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</si>
  <si>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</si>
  <si>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</si>
  <si>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</si>
  <si>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</si>
  <si>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</si>
  <si>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</si>
  <si>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</si>
  <si>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</si>
  <si>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</si>
  <si>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</si>
  <si>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</si>
  <si>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</si>
  <si>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</si>
  <si>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</si>
  <si>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</si>
  <si>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</si>
  <si>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</si>
  <si>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</si>
  <si>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</si>
  <si>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</si>
  <si>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</si>
  <si>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</si>
  <si>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</si>
  <si>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</si>
  <si>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</si>
  <si>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</si>
  <si>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</si>
  <si>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</si>
  <si>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</si>
  <si>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</si>
  <si>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</si>
  <si>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</si>
  <si>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</si>
  <si>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</si>
  <si>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</si>
  <si>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</si>
  <si>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</si>
  <si>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</si>
  <si>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</si>
  <si>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</si>
  <si>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</si>
  <si>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</si>
  <si>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</si>
  <si>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</si>
  <si>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</si>
  <si>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</si>
  <si>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</si>
  <si>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</si>
  <si>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</si>
  <si>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</si>
  <si>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</si>
  <si>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</si>
  <si>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</si>
  <si>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</si>
  <si>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</si>
  <si>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</si>
  <si>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</si>
  <si>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</si>
  <si>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</si>
  <si>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</si>
  <si>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</si>
  <si>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</si>
  <si>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</si>
  <si>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</si>
  <si>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</si>
  <si>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</si>
  <si>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</si>
  <si>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</si>
  <si>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</si>
  <si>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</si>
  <si>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</si>
  <si>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</si>
  <si>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</si>
  <si>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</si>
  <si>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</si>
  <si>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</si>
  <si>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</si>
  <si>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</si>
  <si>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</si>
  <si>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</si>
  <si>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</si>
  <si>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</si>
  <si>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</si>
  <si>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</si>
  <si>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</si>
  <si>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</si>
  <si>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</si>
  <si>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</si>
  <si>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</si>
  <si>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</si>
  <si>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</si>
  <si>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</si>
  <si>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</si>
  <si>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</si>
  <si>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</si>
  <si>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</si>
  <si>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</si>
  <si>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</si>
  <si>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</si>
  <si>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</si>
  <si>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</si>
  <si>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</si>
  <si>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</si>
  <si>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</si>
  <si>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</si>
  <si>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</si>
  <si>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</si>
  <si>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</si>
  <si>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</si>
  <si>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</si>
  <si>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</si>
  <si>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</si>
  <si>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</si>
  <si>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</si>
  <si>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</si>
  <si>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</si>
  <si>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</si>
  <si>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</si>
  <si>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</si>
  <si>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</si>
  <si>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</si>
  <si>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</si>
  <si>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</si>
  <si>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</si>
  <si>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</si>
  <si>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</si>
  <si>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</si>
  <si>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</si>
  <si>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</si>
  <si>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</si>
  <si>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</si>
  <si>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</si>
  <si>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</si>
  <si>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</si>
  <si>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</si>
  <si>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</si>
  <si>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</si>
  <si>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</si>
  <si>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</si>
  <si>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</si>
  <si>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</si>
  <si>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</si>
  <si>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</si>
  <si>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</si>
  <si>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</si>
  <si>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</si>
  <si>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</si>
  <si>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</si>
  <si>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</si>
  <si>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</si>
  <si>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</si>
  <si>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</si>
  <si>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</si>
  <si>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</si>
  <si>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</si>
  <si>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</si>
  <si>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</si>
  <si>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</si>
  <si>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</si>
  <si>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</si>
  <si>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</si>
  <si>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</si>
  <si>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</si>
  <si>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</si>
  <si>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</si>
  <si>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</si>
  <si>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</si>
  <si>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</si>
  <si>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</si>
  <si>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</si>
  <si>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</si>
  <si>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</si>
  <si>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</si>
  <si>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</si>
  <si>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</si>
  <si>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</si>
  <si>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</si>
  <si>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</si>
  <si>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</si>
  <si>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</si>
  <si>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</si>
  <si>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</si>
  <si>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</si>
  <si>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</si>
  <si>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</si>
  <si>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</si>
  <si>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</si>
  <si>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</si>
  <si>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</si>
  <si>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</si>
  <si>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</si>
  <si>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</si>
  <si>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</si>
  <si>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</si>
  <si>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</si>
  <si>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</si>
  <si>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</si>
  <si>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</si>
  <si>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</si>
  <si>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</si>
  <si>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</si>
  <si>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</si>
  <si>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</si>
  <si>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</si>
  <si>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</si>
  <si>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</si>
  <si>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</si>
  <si>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</si>
  <si>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</si>
  <si>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</si>
  <si>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</si>
  <si>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</si>
  <si>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</si>
  <si>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</si>
  <si>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</si>
  <si>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</si>
  <si>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</si>
  <si>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</si>
  <si>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</si>
  <si>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</si>
  <si>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</si>
  <si>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</si>
  <si>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</si>
  <si>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</si>
  <si>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</si>
  <si>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</si>
  <si>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</si>
  <si>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</si>
  <si>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</si>
  <si>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</si>
  <si>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</si>
  <si>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</si>
  <si>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</si>
  <si>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</si>
  <si>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</si>
  <si>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</si>
  <si>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</si>
  <si>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</si>
  <si>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</si>
  <si>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</si>
  <si>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</si>
  <si>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</si>
  <si>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</si>
  <si>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</si>
  <si>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</si>
  <si>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</si>
  <si>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</si>
  <si>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</si>
  <si>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</si>
  <si>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</si>
  <si>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</si>
  <si>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</si>
  <si>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</si>
  <si>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</si>
  <si>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</si>
  <si>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</si>
  <si>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</si>
  <si>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</si>
  <si>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</si>
  <si>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</si>
  <si>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</si>
  <si>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</si>
  <si>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</si>
  <si>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</si>
  <si>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</si>
  <si>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</si>
  <si>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</si>
  <si>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</si>
  <si>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</si>
  <si>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</si>
  <si>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</si>
  <si>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</si>
  <si>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</si>
  <si>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</si>
  <si>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</si>
  <si>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</si>
  <si>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</si>
  <si>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</si>
  <si>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</si>
  <si>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</si>
  <si>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</si>
  <si>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</si>
  <si>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</si>
  <si>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</si>
  <si>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</si>
  <si>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</si>
  <si>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</si>
  <si>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</si>
  <si>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</si>
  <si>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</si>
  <si>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</si>
  <si>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</si>
  <si>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</si>
  <si>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</si>
  <si>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</si>
  <si>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</si>
  <si>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</si>
  <si>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</si>
  <si>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</si>
  <si>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</si>
  <si>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</si>
  <si>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</si>
  <si>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</si>
  <si>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</si>
  <si>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</si>
  <si>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</si>
  <si>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</si>
  <si>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</si>
  <si>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</si>
  <si>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</si>
  <si>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</si>
  <si>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</si>
  <si>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</si>
  <si>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</si>
  <si>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</si>
  <si>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</si>
  <si>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</si>
  <si>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</si>
  <si>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</si>
  <si>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</si>
  <si>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</si>
  <si>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</si>
  <si>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</si>
  <si>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</si>
  <si>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</si>
  <si>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</si>
  <si>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</si>
  <si>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</si>
  <si>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</si>
  <si>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</si>
  <si>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</si>
  <si>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</si>
  <si>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</si>
  <si>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</si>
  <si>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</si>
  <si>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</si>
  <si>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</si>
  <si>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</si>
  <si>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</si>
  <si>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</si>
  <si>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</si>
  <si>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</si>
  <si>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</si>
  <si>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</si>
  <si>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</si>
  <si>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</si>
  <si>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</si>
  <si>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</si>
  <si>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</si>
  <si>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</si>
  <si>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</si>
  <si>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</si>
  <si>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</si>
  <si>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</si>
  <si>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</si>
  <si>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</si>
  <si>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</si>
  <si>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</si>
  <si>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</si>
  <si>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</si>
  <si>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</si>
  <si>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</si>
  <si>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</si>
  <si>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</si>
  <si>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</si>
  <si>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</si>
  <si>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</si>
  <si>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</si>
  <si>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</si>
  <si>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</si>
  <si>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</si>
  <si>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</si>
  <si>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</si>
  <si>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</si>
  <si>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</si>
  <si>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</si>
  <si>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</si>
  <si>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</si>
  <si>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</si>
  <si>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</si>
  <si>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</si>
  <si>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</si>
  <si>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</si>
  <si>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</si>
  <si>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</si>
  <si>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</si>
  <si>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</si>
  <si>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</si>
  <si>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</si>
  <si>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</si>
  <si>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</si>
  <si>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</si>
  <si>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</si>
  <si>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</si>
  <si>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</si>
  <si>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</si>
  <si>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</si>
  <si>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</si>
  <si>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</si>
  <si>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</si>
  <si>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</si>
  <si>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</si>
  <si>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</si>
  <si>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</si>
  <si>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</si>
  <si>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</si>
  <si>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</si>
  <si>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</si>
  <si>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</si>
  <si>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</si>
  <si>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</si>
  <si>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</si>
  <si>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</si>
  <si>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</si>
  <si>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</si>
  <si>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</si>
  <si>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</si>
  <si>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</si>
  <si>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</si>
  <si>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</si>
  <si>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</si>
  <si>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</si>
  <si>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</si>
  <si>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</si>
  <si>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</si>
  <si>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</si>
  <si>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</si>
  <si>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</si>
  <si>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</si>
  <si>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</si>
  <si>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</si>
  <si>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</si>
  <si>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</si>
  <si>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</si>
  <si>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</si>
  <si>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</si>
  <si>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</si>
  <si>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</si>
  <si>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</si>
  <si>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</si>
  <si>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</si>
  <si>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</si>
  <si>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</si>
  <si>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</si>
  <si>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</si>
  <si>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</si>
  <si>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</si>
  <si>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</si>
  <si>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</si>
  <si>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</si>
  <si>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</si>
  <si>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</si>
  <si>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</si>
  <si>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</si>
  <si>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</si>
  <si>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</si>
  <si>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</si>
  <si>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</si>
  <si>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</si>
  <si>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</si>
  <si>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</si>
  <si>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</si>
  <si>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</si>
  <si>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</si>
  <si>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</si>
  <si>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</si>
  <si>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</si>
  <si>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</si>
  <si>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</si>
  <si>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</si>
  <si>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</si>
  <si>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</si>
  <si>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</si>
  <si>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</si>
  <si>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</si>
  <si>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</si>
  <si>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</si>
  <si>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</si>
  <si>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</si>
  <si>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</si>
  <si>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</si>
  <si>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</si>
  <si>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</si>
  <si>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</si>
  <si>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</si>
  <si>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</si>
  <si>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</si>
  <si>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</si>
  <si>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</si>
  <si>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</si>
  <si>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</si>
  <si>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</si>
  <si>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</si>
  <si>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</si>
  <si>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</si>
  <si>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</si>
  <si>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</si>
  <si>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</si>
  <si>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</si>
  <si>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</si>
  <si>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</si>
  <si>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</si>
  <si>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</si>
  <si>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</si>
  <si>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</si>
  <si>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</si>
  <si>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</si>
  <si>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</si>
  <si>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</si>
  <si>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</si>
  <si>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</si>
  <si>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</si>
  <si>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</si>
  <si>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</si>
  <si>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</si>
  <si>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</si>
  <si>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</si>
  <si>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</si>
  <si>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</si>
  <si>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</si>
  <si>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</si>
  <si>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</si>
  <si>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</si>
  <si>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</si>
  <si>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</si>
  <si>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</si>
  <si>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</si>
  <si>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</si>
  <si>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</si>
  <si>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</si>
  <si>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</si>
  <si>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</si>
  <si>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</si>
  <si>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</si>
  <si>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</si>
  <si>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</si>
  <si>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</si>
  <si>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</si>
  <si>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</si>
  <si>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</si>
  <si>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</si>
  <si>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</si>
  <si>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</si>
  <si>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</si>
  <si>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</si>
  <si>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</si>
  <si>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</si>
  <si>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</si>
  <si>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</si>
  <si>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</si>
  <si>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</si>
  <si>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</si>
  <si>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</si>
  <si>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</si>
  <si>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</si>
  <si>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</si>
  <si>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</si>
  <si>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</si>
  <si>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</si>
  <si>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</si>
  <si>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</si>
  <si>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</si>
  <si>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</si>
  <si>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</si>
  <si>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</si>
  <si>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</si>
  <si>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</si>
  <si>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</si>
  <si>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</si>
  <si>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</si>
  <si>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</si>
  <si>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</si>
  <si>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</si>
  <si>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</si>
  <si>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</si>
  <si>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</si>
  <si>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</si>
  <si>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</si>
  <si>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</si>
  <si>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</si>
  <si>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</si>
  <si>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</si>
  <si>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</si>
  <si>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</si>
  <si>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</si>
  <si>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</si>
  <si>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</si>
  <si>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</si>
  <si>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</si>
  <si>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</si>
  <si>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</si>
  <si>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</si>
  <si>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</si>
  <si>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</si>
  <si>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</si>
  <si>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</si>
  <si>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</si>
  <si>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</si>
  <si>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</si>
  <si>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</si>
  <si>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</si>
  <si>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</si>
  <si>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</si>
  <si>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</si>
  <si>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</si>
  <si>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</si>
  <si>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</si>
  <si>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</si>
  <si>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</si>
  <si>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</si>
  <si>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</si>
  <si>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</si>
  <si>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</si>
  <si>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</si>
  <si>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</si>
  <si>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</si>
  <si>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</si>
  <si>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</si>
  <si>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</si>
  <si>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</si>
  <si>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</si>
  <si>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</si>
  <si>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</si>
  <si>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</si>
  <si>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</si>
  <si>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</si>
  <si>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</si>
  <si>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</si>
  <si>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</si>
  <si>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</si>
  <si>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</si>
  <si>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</si>
  <si>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</si>
  <si>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</si>
  <si>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</si>
  <si>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</si>
  <si>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</si>
  <si>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</si>
  <si>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</si>
  <si>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</si>
  <si>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</si>
  <si>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</si>
  <si>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</si>
  <si>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</si>
  <si>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</si>
  <si>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</si>
  <si>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</si>
  <si>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</si>
  <si>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</si>
  <si>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</si>
  <si>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</si>
  <si>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</si>
  <si>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</si>
  <si>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</si>
  <si>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</si>
  <si>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</si>
  <si>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</si>
  <si>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</si>
  <si>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</si>
  <si>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</si>
  <si>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</si>
  <si>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</si>
  <si>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</si>
  <si>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</si>
  <si>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</si>
  <si>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</si>
  <si>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</si>
  <si>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</si>
  <si>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</si>
  <si>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</si>
  <si>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</si>
  <si>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</si>
  <si>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</si>
  <si>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</si>
  <si>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</si>
  <si>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</si>
  <si>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</si>
  <si>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</si>
  <si>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</si>
  <si>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</si>
  <si>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</si>
  <si>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</si>
  <si>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</si>
  <si>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</si>
  <si>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</si>
  <si>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</si>
  <si>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</si>
  <si>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</si>
  <si>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</si>
  <si>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</si>
  <si>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</si>
  <si>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</si>
  <si>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</si>
  <si>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</si>
  <si>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</si>
  <si>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</si>
  <si>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</si>
  <si>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</si>
  <si>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</si>
  <si>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</si>
  <si>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</si>
  <si>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</si>
  <si>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</si>
  <si>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</si>
  <si>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</si>
  <si>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</si>
  <si>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</si>
  <si>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</si>
  <si>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</si>
  <si>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</si>
  <si>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</si>
  <si>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</si>
  <si>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</si>
  <si>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</si>
  <si>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</si>
  <si>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</si>
  <si>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</si>
  <si>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</si>
  <si>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</si>
  <si>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</si>
  <si>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</si>
  <si>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</si>
  <si>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</si>
  <si>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</si>
  <si>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</si>
  <si>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</si>
  <si>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</si>
  <si>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</si>
  <si>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</si>
  <si>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</si>
  <si>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</si>
  <si>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</si>
  <si>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</si>
  <si>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</si>
  <si>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</si>
  <si>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</si>
  <si>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</si>
  <si>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</si>
  <si>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</si>
  <si>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</si>
  <si>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</si>
  <si>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</si>
  <si>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</si>
  <si>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</si>
  <si>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</si>
  <si>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</si>
  <si>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</si>
  <si>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</si>
  <si>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</si>
  <si>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</si>
  <si>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</si>
  <si>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</si>
  <si>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</si>
  <si>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</si>
  <si>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</si>
  <si>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</si>
  <si>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</si>
  <si>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</si>
  <si>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</si>
  <si>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</si>
  <si>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</si>
  <si>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</si>
  <si>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</si>
  <si>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</si>
  <si>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</si>
  <si>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</si>
  <si>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</si>
  <si>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</si>
  <si>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</si>
  <si>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</si>
  <si>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</si>
  <si>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</si>
  <si>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</si>
  <si>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</si>
  <si>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</si>
  <si>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</si>
  <si>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</si>
  <si>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</si>
  <si>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</si>
  <si>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</si>
  <si>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</si>
  <si>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</si>
  <si>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</si>
  <si>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</si>
  <si>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</si>
  <si>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</si>
  <si>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</si>
  <si>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</si>
  <si>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</si>
  <si>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</si>
  <si>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</si>
  <si>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</si>
  <si>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</si>
  <si>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</si>
  <si>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</si>
  <si>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</si>
  <si>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</si>
  <si>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</si>
  <si>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</si>
  <si>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</si>
  <si>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</si>
  <si>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</si>
  <si>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</si>
  <si>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</si>
  <si>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</si>
  <si>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</si>
  <si>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</si>
  <si>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</si>
  <si>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</si>
  <si>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</si>
  <si>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</si>
  <si>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</si>
  <si>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</si>
  <si>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</si>
  <si>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</si>
  <si>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</si>
  <si>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</si>
  <si>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</si>
  <si>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</si>
  <si>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</si>
  <si>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</si>
  <si>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</si>
  <si>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</si>
  <si>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</si>
  <si>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</si>
  <si>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</si>
  <si>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</si>
  <si>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</si>
  <si>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</si>
  <si>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</si>
  <si>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</si>
  <si>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</si>
  <si>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</si>
  <si>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</si>
  <si>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</si>
  <si>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</si>
  <si>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</si>
  <si>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</si>
  <si>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</si>
  <si>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</si>
  <si>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</si>
  <si>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</si>
  <si>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</si>
  <si>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</si>
  <si>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</si>
  <si>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</si>
  <si>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</si>
  <si>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</si>
  <si>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</si>
  <si>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</si>
  <si>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</si>
  <si>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</si>
  <si>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</si>
  <si>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</si>
  <si>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</si>
  <si>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</si>
  <si>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</si>
  <si>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</si>
  <si>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</si>
  <si>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</si>
  <si>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</si>
  <si>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</si>
  <si>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</si>
  <si>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</si>
  <si>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</si>
  <si>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</si>
  <si>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</si>
  <si>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</si>
  <si>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</si>
  <si>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</si>
  <si>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</si>
  <si>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</si>
  <si>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</si>
  <si>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</si>
  <si>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</si>
  <si>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</si>
  <si>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</si>
  <si>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</si>
  <si>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</si>
  <si>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</si>
  <si>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</si>
  <si>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</si>
  <si>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</si>
  <si>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</si>
  <si>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</si>
  <si>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</si>
  <si>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</si>
  <si>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</si>
  <si>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</si>
  <si>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</si>
  <si>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</si>
  <si>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</si>
  <si>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</si>
  <si>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</si>
  <si>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</si>
  <si>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</si>
  <si>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</si>
  <si>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</si>
  <si>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</si>
  <si>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</si>
  <si>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</si>
  <si>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</si>
  <si>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</si>
  <si>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</si>
  <si>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</si>
  <si>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</si>
  <si>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</si>
  <si>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</si>
  <si>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</si>
  <si>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</si>
  <si>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</si>
  <si>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</si>
  <si>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</si>
  <si>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</si>
  <si>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</si>
  <si>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</si>
  <si>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</si>
  <si>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</si>
  <si>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</si>
  <si>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</si>
  <si>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</si>
  <si>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</si>
  <si>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</si>
  <si>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</si>
  <si>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</si>
  <si>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</si>
  <si>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</si>
  <si>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</si>
  <si>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</si>
  <si>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</si>
  <si>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</si>
  <si>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</si>
  <si>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</si>
  <si>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</si>
  <si>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</si>
  <si>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</si>
  <si>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</si>
  <si>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</si>
  <si>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</si>
  <si>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</si>
  <si>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</si>
  <si>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</si>
  <si>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</si>
  <si>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</si>
  <si>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</si>
  <si>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</si>
  <si>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</si>
  <si>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</si>
  <si>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</si>
  <si>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</si>
  <si>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</si>
  <si>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</si>
  <si>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</si>
  <si>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</si>
  <si>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</si>
  <si>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</si>
  <si>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</si>
  <si>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</si>
  <si>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</si>
  <si>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</si>
  <si>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</si>
  <si>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</si>
  <si>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</si>
  <si>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</si>
  <si>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</si>
  <si>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</si>
  <si>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</si>
  <si>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</si>
  <si>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</si>
  <si>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</si>
  <si>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</si>
  <si>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</si>
  <si>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</si>
  <si>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</si>
  <si>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</si>
  <si>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</si>
  <si>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</si>
  <si>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</si>
  <si>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</si>
  <si>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</si>
  <si>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</si>
  <si>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</si>
  <si>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</si>
  <si>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</si>
  <si>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</si>
  <si>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</si>
  <si>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</si>
  <si>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</si>
  <si>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</si>
  <si>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</si>
  <si>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</si>
  <si>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</si>
  <si>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</si>
  <si>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</si>
  <si>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</si>
  <si>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</si>
  <si>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</si>
  <si>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</si>
  <si>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</si>
  <si>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</si>
  <si>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</si>
  <si>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</si>
  <si>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</si>
  <si>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</si>
  <si>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</si>
  <si>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</si>
  <si>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</si>
  <si>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</si>
  <si>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</si>
  <si>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</si>
  <si>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</si>
  <si>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</si>
  <si>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</si>
  <si>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</si>
  <si>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</si>
  <si>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</si>
  <si>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</si>
  <si>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</si>
  <si>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</si>
  <si>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</si>
  <si>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</si>
  <si>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</si>
  <si>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</si>
  <si>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</si>
  <si>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</si>
  <si>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</si>
  <si>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</si>
  <si>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</si>
  <si>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</si>
  <si>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</si>
  <si>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</si>
  <si>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</si>
  <si>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</si>
  <si>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</si>
  <si>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</si>
  <si>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</si>
  <si>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</si>
  <si>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</si>
  <si>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</si>
  <si>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</si>
  <si>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</si>
  <si>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</si>
  <si>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</si>
  <si>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</si>
  <si>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</si>
  <si>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</si>
  <si>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</si>
  <si>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</si>
  <si>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</si>
  <si>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</si>
  <si>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</si>
  <si>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</si>
  <si>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</si>
  <si>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</si>
  <si>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</si>
  <si>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</si>
  <si>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</si>
  <si>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</si>
  <si>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</si>
  <si>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</si>
  <si>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</si>
  <si>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</si>
  <si>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</si>
  <si>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</si>
  <si>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</si>
  <si>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</si>
  <si>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</si>
  <si>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</si>
  <si>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</si>
  <si>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</si>
  <si>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</si>
  <si>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</si>
  <si>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</si>
  <si>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</si>
  <si>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</si>
  <si>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</si>
  <si>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</si>
  <si>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</si>
  <si>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</si>
  <si>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</si>
  <si>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</si>
  <si>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</si>
  <si>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</si>
  <si>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</si>
  <si>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</si>
  <si>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</si>
  <si>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</si>
  <si>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</si>
  <si>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</si>
  <si>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</si>
  <si>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</si>
  <si>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</si>
  <si>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</si>
  <si>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</si>
  <si>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</si>
  <si>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</si>
  <si>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</si>
  <si>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</si>
  <si>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</si>
  <si>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</si>
  <si>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</si>
  <si>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</si>
  <si>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</si>
  <si>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</si>
  <si>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</si>
  <si>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</si>
  <si>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</si>
  <si>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</si>
  <si>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</si>
  <si>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</si>
  <si>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</si>
  <si>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</si>
  <si>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</si>
  <si>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</si>
  <si>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</si>
  <si>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</si>
  <si>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</si>
  <si>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</si>
  <si>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</si>
  <si>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</si>
  <si>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</si>
  <si>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</si>
  <si>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</si>
  <si>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</si>
  <si>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</si>
  <si>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</si>
  <si>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</si>
  <si>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</si>
  <si>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</si>
  <si>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</si>
  <si>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</si>
  <si>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</si>
  <si>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</si>
  <si>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</si>
  <si>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</si>
  <si>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</si>
  <si>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</si>
  <si>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</si>
  <si>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</si>
  <si>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</si>
  <si>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</si>
  <si>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</si>
  <si>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</si>
  <si>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</si>
  <si>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</si>
  <si>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</si>
  <si>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</si>
  <si>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</si>
  <si>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</si>
  <si>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</si>
  <si>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</si>
  <si>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</si>
  <si>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</si>
  <si>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</si>
  <si>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</si>
  <si>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</si>
  <si>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</si>
  <si>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</si>
  <si>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</si>
  <si>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</si>
  <si>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</si>
  <si>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</si>
  <si>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</si>
  <si>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</si>
  <si>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</si>
  <si>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</si>
  <si>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</si>
  <si>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</si>
  <si>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</si>
  <si>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</si>
  <si>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</si>
  <si>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</si>
  <si>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</si>
  <si>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</si>
  <si>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</si>
  <si>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</si>
  <si>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</si>
  <si>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</si>
  <si>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</si>
  <si>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</si>
  <si>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</si>
  <si>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</si>
  <si>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</si>
  <si>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</si>
  <si>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</si>
  <si>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</si>
  <si>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</si>
  <si>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</si>
  <si>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</si>
  <si>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</si>
  <si>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</si>
  <si>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</si>
  <si>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</si>
  <si>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</si>
  <si>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</si>
  <si>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</si>
  <si>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</si>
  <si>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</si>
  <si>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</si>
  <si>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</si>
  <si>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</si>
  <si>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</si>
  <si>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</si>
  <si>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</si>
  <si>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</si>
  <si>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</si>
  <si>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</si>
  <si>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</si>
  <si>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</si>
  <si>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</si>
  <si>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</si>
  <si>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</si>
  <si>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</si>
  <si>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</si>
  <si>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</si>
  <si>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</si>
  <si>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</si>
  <si>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</si>
  <si>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</si>
  <si>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</si>
  <si>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</si>
  <si>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</si>
  <si>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</si>
  <si>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</si>
  <si>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</si>
  <si>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</si>
  <si>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</si>
  <si>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</si>
  <si>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</si>
  <si>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</si>
  <si>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</si>
  <si>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</si>
  <si>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</si>
  <si>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</si>
  <si>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</si>
  <si>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</si>
  <si>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</si>
  <si>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</si>
  <si>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</si>
  <si>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</si>
  <si>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</si>
  <si>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</si>
  <si>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</si>
  <si>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</si>
  <si>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</si>
  <si>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</si>
  <si>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</si>
  <si>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</si>
  <si>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</si>
  <si>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</si>
  <si>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</si>
  <si>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</si>
  <si>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</si>
  <si>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</si>
  <si>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</si>
  <si>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</si>
  <si>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</si>
  <si>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</si>
  <si>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</si>
  <si>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</si>
  <si>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</si>
  <si>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</si>
  <si>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</si>
  <si>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</si>
  <si>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</si>
  <si>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</si>
  <si>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</si>
  <si>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</si>
  <si>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</si>
  <si>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</si>
  <si>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</si>
  <si>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</si>
  <si>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</si>
  <si>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</si>
  <si>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</si>
  <si>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</si>
  <si>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</si>
  <si>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</si>
  <si>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</si>
  <si>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</si>
  <si>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</si>
  <si>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</si>
  <si>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</si>
  <si>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</si>
  <si>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</si>
  <si>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</si>
  <si>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</si>
  <si>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</si>
  <si>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</si>
  <si>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</si>
  <si>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</si>
  <si>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</si>
  <si>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</si>
  <si>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</si>
  <si>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</si>
  <si>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</si>
  <si>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</si>
  <si>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</si>
  <si>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</si>
  <si>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</si>
  <si>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</si>
  <si>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</si>
  <si>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</si>
  <si>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</si>
  <si>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</si>
  <si>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</si>
  <si>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</si>
  <si>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</si>
  <si>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</si>
  <si>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</si>
  <si>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</si>
  <si>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</si>
  <si>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</si>
  <si>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</si>
  <si>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</si>
  <si>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</si>
  <si>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</si>
  <si>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</si>
  <si>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</si>
  <si>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</si>
  <si>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</si>
  <si>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</si>
  <si>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</si>
  <si>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</si>
  <si>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</si>
  <si>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</si>
  <si>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</si>
  <si>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</si>
  <si>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</si>
  <si>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</si>
  <si>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</si>
  <si>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</si>
  <si>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</si>
  <si>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</si>
  <si>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</si>
  <si>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</si>
  <si>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</si>
  <si>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</si>
  <si>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</si>
  <si>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</si>
  <si>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</si>
  <si>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</si>
  <si>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</si>
  <si>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</si>
  <si>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</si>
  <si>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</si>
  <si>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</si>
  <si>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</si>
  <si>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</si>
  <si>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</si>
  <si>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</si>
  <si>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</si>
  <si>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</si>
  <si>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</si>
  <si>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</si>
  <si>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</si>
  <si>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</si>
  <si>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</si>
  <si>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</si>
  <si>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</si>
  <si>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</si>
  <si>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</si>
  <si>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</si>
  <si>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</si>
  <si>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</si>
  <si>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</si>
  <si>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</si>
  <si>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</si>
  <si>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</si>
  <si>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</si>
  <si>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</si>
  <si>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</si>
  <si>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</si>
  <si>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</si>
  <si>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</si>
  <si>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</si>
  <si>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</si>
  <si>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</si>
  <si>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</si>
  <si>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</si>
  <si>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</si>
  <si>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</si>
  <si>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</si>
  <si>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</si>
  <si>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</si>
  <si>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</si>
  <si>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</si>
  <si>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</si>
  <si>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</si>
  <si>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</si>
  <si>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</si>
  <si>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</si>
  <si>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</si>
  <si>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</si>
  <si>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</si>
  <si>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</si>
  <si>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</si>
  <si>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</si>
  <si>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</si>
  <si>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</si>
  <si>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</si>
  <si>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</si>
  <si>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</si>
  <si>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</si>
  <si>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</si>
  <si>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</si>
  <si>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</si>
  <si>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</si>
  <si>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</si>
  <si>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</si>
  <si>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</si>
  <si>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</si>
  <si>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</si>
  <si>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</si>
  <si>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</si>
  <si>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</si>
  <si>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</si>
  <si>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</si>
  <si>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</si>
  <si>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</si>
  <si>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</si>
  <si>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</si>
  <si>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</si>
  <si>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</si>
  <si>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</si>
  <si>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</si>
  <si>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</si>
  <si>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</si>
  <si>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</si>
  <si>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</si>
  <si>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</si>
  <si>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</si>
  <si>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</si>
  <si>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</si>
  <si>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</si>
  <si>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</si>
  <si>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</si>
  <si>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</si>
  <si>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</si>
  <si>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</si>
  <si>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</si>
  <si>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</si>
  <si>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</si>
  <si>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</si>
  <si>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</si>
  <si>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</si>
  <si>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</si>
  <si>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</si>
  <si>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</si>
  <si>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</si>
  <si>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</si>
  <si>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</si>
  <si>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</si>
  <si>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</si>
  <si>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</si>
  <si>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</si>
  <si>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</si>
  <si>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</si>
  <si>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</si>
  <si>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</si>
  <si>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</si>
  <si>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</si>
  <si>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</si>
  <si>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</si>
  <si>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</si>
  <si>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</si>
  <si>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</si>
  <si>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</si>
  <si>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</si>
  <si>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</si>
  <si>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</si>
  <si>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</si>
  <si>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</si>
  <si>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</si>
  <si>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</si>
  <si>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</si>
  <si>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</si>
  <si>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</si>
  <si>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</si>
  <si>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</si>
  <si>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</si>
  <si>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</si>
  <si>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</si>
  <si>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</si>
  <si>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</si>
  <si>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</si>
  <si>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</si>
  <si>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</si>
  <si>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</si>
  <si>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</si>
  <si>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</si>
  <si>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</si>
  <si>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</si>
  <si>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</si>
  <si>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</si>
  <si>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</si>
  <si>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</si>
  <si>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</si>
  <si>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</si>
  <si>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</si>
  <si>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</si>
  <si>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</si>
  <si>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</si>
  <si>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</si>
  <si>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</si>
  <si>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</si>
  <si>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</si>
  <si>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</si>
  <si>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</si>
  <si>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</si>
  <si>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</si>
  <si>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</si>
  <si>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</si>
  <si>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</si>
  <si>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</si>
  <si>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</si>
  <si>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</si>
  <si>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</si>
  <si>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</si>
  <si>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</si>
  <si>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</si>
  <si>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</si>
  <si>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</si>
  <si>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</si>
  <si>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</si>
  <si>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</si>
  <si>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</si>
  <si>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</si>
  <si>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</si>
  <si>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</si>
  <si>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</si>
  <si>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</si>
  <si>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</si>
  <si>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</si>
  <si>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</si>
  <si>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</si>
  <si>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</si>
  <si>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</si>
  <si>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</si>
  <si>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</si>
  <si>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</si>
  <si>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</si>
  <si>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</si>
  <si>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</si>
  <si>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</si>
  <si>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</si>
  <si>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</si>
  <si>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</si>
  <si>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</si>
  <si>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</si>
  <si>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</si>
  <si>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</si>
  <si>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</si>
  <si>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</si>
  <si>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</si>
  <si>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</si>
  <si>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</si>
  <si>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</si>
  <si>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</si>
  <si>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</si>
  <si>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</si>
  <si>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</si>
  <si>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</si>
  <si>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</si>
  <si>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</si>
  <si>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</si>
  <si>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</si>
  <si>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</si>
  <si>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</si>
  <si>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</si>
  <si>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</si>
  <si>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</si>
  <si>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</si>
  <si>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</si>
  <si>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</si>
  <si>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</si>
  <si>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</si>
  <si>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</si>
  <si>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</si>
  <si>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</si>
  <si>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</si>
  <si>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</si>
  <si>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</si>
  <si>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</si>
  <si>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</si>
  <si>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</si>
  <si>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</si>
  <si>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</si>
  <si>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</si>
  <si>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</si>
  <si>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</si>
  <si>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</si>
  <si>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</si>
  <si>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</si>
  <si>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</si>
  <si>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</si>
  <si>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</si>
  <si>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</si>
  <si>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</si>
  <si>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</si>
  <si>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</si>
  <si>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</si>
  <si>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</si>
  <si>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</si>
  <si>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</si>
  <si>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</si>
  <si>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</si>
  <si>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</si>
  <si>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</si>
  <si>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</si>
  <si>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</si>
  <si>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</si>
  <si>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</si>
  <si>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</si>
  <si>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</si>
  <si>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</si>
  <si>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</si>
  <si>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</si>
  <si>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</si>
  <si>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</si>
  <si>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</si>
  <si>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</si>
  <si>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</si>
  <si>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</si>
  <si>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</si>
  <si>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</si>
  <si>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</si>
  <si>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</si>
  <si>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</si>
  <si>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</si>
  <si>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</si>
  <si>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</si>
  <si>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</si>
  <si>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</si>
  <si>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</si>
  <si>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</si>
  <si>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</si>
  <si>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</si>
  <si>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</si>
  <si>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</si>
  <si>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</si>
  <si>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</si>
  <si>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</si>
  <si>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</si>
  <si>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</si>
  <si>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</si>
  <si>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</si>
  <si>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</si>
  <si>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</si>
  <si>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</si>
  <si>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</si>
  <si>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</si>
  <si>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</si>
  <si>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</si>
  <si>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</si>
  <si>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</si>
  <si>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</si>
  <si>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</si>
  <si>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</si>
  <si>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</si>
  <si>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</si>
  <si>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</si>
  <si>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</si>
  <si>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</si>
  <si>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</si>
  <si>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</si>
  <si>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</si>
  <si>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</si>
  <si>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</si>
  <si>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</si>
  <si>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</si>
  <si>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</si>
  <si>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</si>
  <si>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</si>
  <si>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</si>
  <si>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</si>
  <si>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</si>
  <si>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</si>
  <si>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</si>
  <si>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</si>
  <si>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</si>
  <si>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</si>
  <si>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</si>
  <si>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</si>
  <si>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</si>
  <si>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</si>
  <si>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</si>
  <si>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</si>
  <si>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</si>
  <si>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</si>
  <si>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</si>
  <si>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</si>
  <si>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</si>
  <si>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</si>
  <si>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</si>
  <si>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</si>
  <si>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</si>
  <si>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</si>
  <si>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</si>
  <si>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</si>
  <si>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</si>
  <si>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</si>
  <si>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</si>
  <si>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</si>
  <si>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</si>
  <si>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</si>
  <si>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</si>
  <si>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</si>
  <si>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</si>
  <si>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</si>
  <si>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</si>
  <si>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</si>
  <si>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</si>
  <si>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</si>
  <si>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</si>
  <si>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</si>
  <si>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</si>
  <si>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</si>
  <si>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</si>
  <si>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</si>
  <si>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</si>
  <si>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</si>
  <si>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</si>
  <si>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</si>
  <si>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</si>
  <si>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</si>
  <si>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</si>
  <si>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</si>
  <si>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</si>
  <si>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</si>
  <si>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</si>
  <si>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</si>
  <si>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</si>
  <si>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</si>
  <si>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</si>
  <si>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</si>
  <si>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</si>
  <si>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</si>
  <si>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</si>
  <si>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</si>
  <si>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</si>
  <si>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</si>
  <si>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</si>
  <si>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</si>
  <si>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</si>
  <si>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</si>
  <si>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</si>
  <si>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</si>
  <si>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</si>
  <si>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</si>
  <si>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</si>
  <si>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</si>
  <si>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</si>
  <si>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</si>
  <si>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</si>
  <si>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</si>
  <si>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</si>
  <si>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</si>
  <si>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</si>
  <si>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</si>
  <si>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</si>
  <si>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</si>
  <si>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</si>
  <si>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</si>
  <si>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</si>
  <si>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</si>
  <si>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</si>
  <si>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</si>
  <si>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</si>
  <si>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</si>
  <si>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</si>
  <si>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</si>
  <si>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</si>
  <si>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</si>
  <si>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</si>
  <si>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</si>
  <si>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</si>
  <si>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</si>
  <si>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</si>
  <si>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</si>
  <si>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</si>
  <si>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</si>
  <si>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</si>
  <si>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</si>
  <si>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</si>
  <si>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</si>
  <si>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</si>
  <si>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</si>
  <si>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</si>
  <si>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</si>
  <si>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</si>
  <si>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</si>
  <si>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</si>
  <si>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</si>
  <si>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</si>
  <si>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</si>
  <si>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</si>
  <si>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</si>
  <si>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</si>
  <si>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</si>
  <si>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</si>
  <si>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</si>
  <si>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</si>
  <si>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</si>
  <si>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</si>
  <si>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</si>
  <si>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</si>
  <si>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</si>
  <si>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</si>
  <si>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</si>
  <si>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</si>
  <si>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</si>
  <si>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</si>
  <si>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</si>
  <si>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</si>
  <si>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</si>
  <si>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</si>
  <si>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</si>
  <si>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</si>
  <si>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</si>
  <si>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</si>
  <si>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</si>
  <si>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</si>
  <si>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</si>
  <si>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</si>
  <si>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</si>
  <si>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</si>
  <si>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</si>
  <si>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</si>
  <si>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</si>
  <si>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</si>
  <si>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</si>
  <si>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</si>
  <si>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</si>
  <si>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</si>
  <si>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</si>
  <si>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</si>
  <si>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</si>
  <si>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</si>
  <si>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</si>
  <si>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</si>
  <si>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</si>
  <si>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</si>
  <si>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</si>
  <si>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</si>
  <si>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</si>
  <si>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</si>
  <si>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</si>
  <si>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</si>
  <si>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</si>
  <si>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</si>
  <si>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</si>
  <si>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</si>
  <si>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</si>
  <si>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</si>
  <si>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</si>
  <si>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</si>
  <si>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</si>
  <si>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</si>
  <si>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</si>
  <si>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</si>
  <si>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</si>
  <si>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</si>
  <si>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</si>
  <si>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</si>
  <si>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</si>
  <si>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</si>
  <si>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</si>
  <si>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</si>
  <si>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</si>
  <si>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</si>
  <si>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</si>
  <si>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</si>
  <si>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</si>
  <si>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</si>
  <si>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</si>
  <si>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</si>
  <si>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</si>
  <si>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</si>
  <si>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</si>
  <si>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</si>
  <si>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</si>
  <si>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</si>
  <si>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</si>
  <si>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</si>
  <si>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</si>
  <si>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</si>
  <si>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</si>
  <si>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</si>
  <si>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</si>
  <si>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</si>
  <si>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</si>
  <si>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</si>
  <si>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</si>
  <si>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</si>
  <si>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</si>
  <si>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</si>
  <si>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</si>
  <si>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</si>
  <si>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</si>
  <si>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</si>
  <si>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</si>
  <si>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</si>
  <si>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</si>
  <si>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</si>
  <si>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</si>
  <si>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</si>
  <si>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</si>
  <si>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</si>
  <si>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</si>
  <si>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</si>
  <si>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</si>
  <si>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</si>
  <si>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</si>
  <si>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</si>
  <si>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</si>
  <si>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</si>
  <si>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</si>
  <si>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</si>
  <si>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</si>
  <si>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</si>
  <si>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</si>
  <si>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</si>
  <si>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</si>
  <si>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</si>
  <si>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</si>
  <si>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</si>
  <si>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</si>
  <si>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</si>
  <si>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</si>
  <si>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</si>
  <si>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</si>
  <si>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</si>
  <si>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</si>
  <si>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</si>
  <si>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</si>
  <si>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</si>
  <si>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</si>
  <si>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</si>
  <si>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</si>
  <si>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</si>
  <si>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</si>
  <si>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</si>
  <si>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</si>
  <si>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</si>
  <si>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</si>
  <si>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</si>
  <si>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</si>
  <si>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</si>
  <si>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</si>
  <si>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</si>
  <si>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</si>
  <si>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</si>
  <si>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</si>
  <si>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</si>
  <si>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</si>
  <si>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</si>
  <si>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</si>
  <si>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</si>
  <si>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</si>
  <si>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</si>
  <si>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</si>
  <si>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</si>
  <si>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</si>
  <si>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</si>
  <si>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</si>
  <si>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</si>
  <si>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</si>
  <si>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</si>
  <si>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</si>
  <si>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</si>
  <si>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</si>
  <si>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</si>
  <si>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</si>
  <si>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</si>
  <si>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</si>
  <si>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</si>
  <si>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</si>
  <si>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</si>
  <si>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</si>
  <si>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</si>
  <si>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</si>
  <si>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</si>
  <si>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</si>
  <si>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</si>
  <si>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</si>
  <si>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</si>
  <si>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</si>
  <si>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</si>
  <si>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</si>
  <si>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</si>
  <si>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</si>
  <si>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</si>
  <si>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</si>
  <si>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</si>
  <si>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</si>
  <si>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</si>
  <si>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</si>
  <si>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</si>
  <si>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</si>
  <si>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</si>
  <si>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</si>
  <si>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</si>
  <si>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</si>
  <si>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</si>
  <si>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</si>
  <si>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</si>
  <si>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</si>
  <si>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</si>
  <si>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</si>
  <si>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</si>
  <si>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</si>
  <si>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</si>
  <si>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</si>
  <si>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</si>
  <si>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</si>
  <si>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</si>
  <si>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</si>
  <si>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</si>
  <si>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</si>
  <si>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</si>
  <si>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</si>
  <si>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</si>
  <si>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</si>
  <si>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</si>
  <si>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</si>
  <si>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</si>
  <si>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</si>
  <si>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</si>
  <si>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</si>
  <si>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</si>
  <si>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</si>
  <si>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</si>
  <si>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</si>
  <si>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</si>
  <si>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</si>
  <si>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</si>
  <si>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</si>
  <si>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</si>
  <si>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</si>
  <si>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</si>
  <si>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</si>
  <si>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</si>
  <si>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</si>
  <si>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</si>
  <si>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</si>
  <si>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</si>
  <si>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</si>
  <si>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</si>
  <si>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</si>
  <si>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</si>
  <si>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</si>
  <si>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</si>
  <si>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</si>
  <si>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</si>
  <si>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</si>
  <si>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</si>
  <si>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</si>
  <si>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</si>
  <si>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</si>
  <si>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</si>
  <si>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</si>
  <si>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</si>
  <si>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</si>
  <si>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</si>
  <si>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</si>
  <si>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</si>
  <si>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</si>
  <si>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</si>
  <si>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</si>
  <si>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</si>
  <si>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</si>
  <si>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</si>
  <si>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</si>
  <si>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</si>
  <si>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</si>
  <si>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</si>
  <si>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</si>
  <si>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</si>
  <si>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</si>
  <si>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</si>
  <si>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</si>
  <si>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</si>
  <si>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</si>
  <si>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</si>
  <si>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</si>
  <si>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</si>
  <si>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</si>
  <si>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</si>
  <si>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</si>
  <si>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</si>
  <si>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</si>
  <si>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</si>
  <si>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</si>
  <si>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</si>
  <si>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</si>
  <si>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</si>
  <si>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</si>
  <si>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</si>
  <si>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</si>
  <si>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</si>
  <si>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</si>
  <si>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</si>
  <si>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</si>
  <si>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</si>
  <si>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</si>
  <si>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</si>
  <si>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</si>
  <si>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</si>
  <si>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</si>
  <si>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</si>
  <si>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</si>
  <si>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</si>
  <si>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</si>
  <si>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</si>
  <si>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</si>
  <si>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</si>
  <si>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</si>
  <si>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</si>
  <si>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</si>
  <si>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</si>
  <si>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</si>
  <si>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</si>
  <si>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</si>
  <si>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</si>
  <si>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</si>
  <si>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</si>
  <si>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</si>
  <si>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</si>
  <si>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</si>
  <si>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</si>
  <si>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</si>
  <si>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</si>
  <si>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</si>
  <si>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</si>
  <si>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</si>
  <si>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</si>
  <si>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</si>
  <si>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</si>
  <si>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</si>
  <si>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</si>
  <si>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</si>
  <si>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</si>
  <si>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</si>
  <si>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</si>
  <si>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</si>
  <si>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</si>
  <si>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</si>
  <si>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</si>
  <si>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</si>
  <si>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</si>
  <si>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</si>
  <si>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</si>
  <si>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</si>
  <si>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</si>
  <si>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</si>
  <si>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</si>
  <si>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</si>
  <si>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</si>
  <si>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</si>
  <si>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</si>
  <si>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</si>
  <si>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</si>
  <si>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</si>
  <si>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</si>
  <si>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</si>
  <si>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</si>
  <si>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</si>
  <si>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</si>
  <si>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</si>
  <si>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</si>
  <si>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</si>
  <si>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</si>
  <si>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</si>
  <si>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</si>
  <si>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</si>
  <si>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</si>
  <si>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</si>
  <si>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</si>
  <si>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</si>
  <si>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</si>
  <si>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</si>
  <si>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</si>
  <si>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</si>
  <si>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</si>
  <si>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</si>
  <si>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</si>
  <si>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</si>
  <si>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</si>
  <si>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</si>
  <si>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</si>
  <si>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</si>
  <si>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</si>
  <si>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</si>
  <si>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</si>
  <si>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</si>
  <si>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</si>
  <si>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</si>
  <si>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</si>
  <si>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</si>
  <si>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</si>
  <si>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</si>
  <si>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</si>
  <si>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</si>
  <si>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</si>
  <si>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</si>
  <si>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</si>
  <si>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</si>
  <si>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</si>
  <si>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</si>
  <si>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</si>
  <si>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</si>
  <si>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</si>
  <si>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</si>
  <si>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</si>
  <si>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</si>
  <si>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</si>
  <si>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</si>
  <si>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</si>
  <si>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</si>
  <si>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</si>
  <si>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</si>
  <si>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</si>
  <si>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</si>
  <si>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</si>
  <si>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</si>
  <si>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</si>
  <si>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</si>
  <si>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</si>
  <si>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</si>
  <si>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</si>
  <si>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</si>
  <si>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</si>
  <si>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</si>
  <si>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</si>
  <si>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</si>
  <si>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</si>
  <si>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</si>
  <si>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</si>
  <si>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</si>
  <si>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</si>
  <si>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</si>
  <si>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</si>
  <si>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</si>
  <si>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</si>
  <si>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</si>
  <si>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</si>
  <si>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</si>
  <si>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</si>
  <si>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</si>
  <si>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</si>
  <si>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</si>
  <si>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</si>
  <si>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</si>
  <si>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</si>
  <si>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</si>
  <si>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</si>
  <si>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</si>
  <si>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</si>
  <si>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</si>
  <si>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</si>
  <si>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</si>
  <si>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</si>
  <si>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</si>
  <si>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</si>
  <si>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</si>
  <si>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</si>
  <si>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</si>
  <si>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</si>
  <si>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</si>
  <si>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</si>
  <si>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</si>
  <si>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</si>
  <si>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</si>
  <si>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</si>
  <si>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</si>
  <si>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</si>
  <si>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</si>
  <si>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</si>
  <si>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</si>
  <si>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</si>
  <si>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</si>
  <si>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</si>
  <si>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</si>
  <si>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</si>
  <si>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</si>
  <si>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</si>
  <si>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</si>
  <si>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</si>
  <si>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</si>
  <si>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</si>
  <si>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</si>
  <si>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</si>
  <si>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</si>
  <si>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</si>
  <si>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</si>
  <si>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</si>
  <si>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</si>
  <si>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</si>
  <si>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</si>
  <si>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</si>
  <si>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</si>
  <si>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</si>
  <si>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</si>
  <si>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</si>
  <si>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</si>
  <si>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</si>
  <si>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</si>
  <si>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</si>
  <si>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</si>
  <si>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</si>
  <si>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</si>
  <si>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</si>
  <si>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</si>
  <si>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</si>
  <si>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</si>
  <si>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</si>
  <si>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</si>
  <si>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</si>
  <si>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</si>
  <si>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</si>
  <si>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</si>
  <si>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</si>
  <si>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</si>
  <si>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</si>
  <si>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</si>
  <si>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</si>
  <si>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</si>
  <si>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</si>
  <si>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</si>
  <si>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</si>
  <si>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</si>
  <si>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</si>
  <si>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</si>
  <si>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</si>
  <si>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</si>
  <si>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</si>
  <si>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</si>
  <si>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</si>
  <si>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</si>
  <si>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</si>
  <si>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</si>
  <si>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</si>
  <si>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</si>
  <si>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</si>
  <si>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</si>
  <si>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</si>
  <si>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</si>
  <si>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</si>
  <si>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</si>
  <si>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</si>
  <si>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</si>
  <si>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</si>
  <si>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</si>
  <si>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</si>
  <si>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</si>
  <si>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</si>
  <si>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</si>
  <si>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</si>
  <si>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</si>
  <si>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</si>
  <si>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</si>
  <si>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</si>
  <si>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</si>
  <si>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</si>
  <si>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</si>
  <si>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</si>
  <si>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</si>
  <si>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</si>
  <si>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</si>
  <si>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</si>
  <si>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</si>
  <si>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</si>
  <si>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</si>
  <si>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</si>
  <si>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</si>
  <si>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</si>
  <si>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</si>
  <si>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</si>
  <si>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</si>
  <si>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</si>
  <si>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</si>
  <si>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</si>
  <si>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</si>
  <si>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</si>
  <si>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</si>
  <si>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</si>
  <si>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</si>
  <si>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</si>
  <si>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</si>
  <si>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</si>
  <si>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</si>
  <si>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</si>
  <si>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</si>
  <si>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</si>
  <si>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</si>
  <si>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</si>
  <si>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</si>
  <si>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</si>
  <si>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</si>
  <si>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</si>
  <si>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</si>
  <si>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</si>
  <si>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</si>
  <si>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</si>
  <si>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</si>
  <si>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</si>
  <si>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</si>
  <si>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</si>
  <si>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</si>
  <si>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</si>
  <si>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</si>
  <si>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</si>
  <si>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</si>
  <si>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</si>
  <si>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</si>
  <si>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</si>
  <si>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</si>
  <si>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</si>
  <si>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</si>
  <si>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</si>
  <si>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</si>
  <si>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</si>
  <si>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</si>
  <si>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</si>
  <si>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</si>
  <si>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</si>
  <si>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</si>
  <si>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</si>
  <si>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</si>
  <si>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</si>
  <si>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</si>
  <si>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</si>
  <si>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</si>
  <si>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</si>
  <si>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</si>
  <si>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</si>
  <si>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</si>
  <si>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</si>
  <si>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</si>
  <si>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</si>
  <si>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</si>
  <si>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</si>
  <si>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</si>
  <si>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</si>
  <si>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</si>
  <si>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</si>
  <si>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</si>
  <si>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</si>
  <si>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</si>
  <si>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</si>
  <si>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</si>
  <si>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</si>
  <si>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</si>
  <si>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</si>
  <si>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</si>
  <si>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</si>
  <si>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</si>
  <si>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</si>
  <si>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</si>
  <si>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</si>
  <si>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</si>
  <si>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</si>
  <si>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</si>
  <si>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</si>
  <si>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</si>
  <si>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</si>
  <si>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</si>
  <si>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</si>
  <si>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</si>
  <si>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</si>
  <si>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</si>
  <si>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</si>
  <si>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</si>
  <si>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</si>
  <si>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</si>
  <si>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</si>
  <si>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</si>
  <si>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</si>
  <si>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</si>
  <si>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</si>
  <si>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</si>
  <si>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</si>
  <si>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</si>
  <si>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</si>
  <si>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</si>
  <si>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</si>
  <si>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</si>
  <si>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</si>
  <si>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</si>
  <si>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</si>
  <si>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</si>
  <si>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</si>
  <si>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</si>
  <si>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</si>
  <si>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</si>
  <si>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</si>
  <si>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</si>
  <si>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</si>
  <si>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</si>
  <si>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</si>
  <si>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</si>
  <si>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</si>
  <si>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</si>
  <si>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</si>
  <si>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</si>
  <si>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</si>
  <si>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</si>
  <si>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</si>
  <si>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</si>
  <si>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</si>
  <si>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</si>
  <si>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</si>
  <si>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</si>
  <si>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</si>
  <si>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</si>
  <si>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</si>
  <si>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</si>
  <si>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</si>
  <si>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</si>
  <si>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</si>
  <si>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</si>
  <si>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</si>
  <si>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</si>
  <si>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</si>
  <si>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</si>
  <si>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</si>
  <si>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</si>
  <si>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</si>
  <si>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</si>
  <si>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</si>
  <si>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</si>
  <si>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</si>
  <si>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</si>
  <si>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</si>
  <si>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</si>
  <si>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</si>
  <si>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</si>
  <si>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</si>
  <si>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</si>
  <si>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</si>
  <si>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</si>
  <si>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</si>
  <si>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</si>
  <si>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</si>
  <si>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</si>
  <si>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</si>
  <si>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</si>
  <si>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</si>
  <si>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</si>
  <si>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</si>
  <si>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</si>
  <si>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</si>
  <si>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</si>
  <si>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</si>
  <si>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</si>
  <si>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</si>
  <si>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</si>
  <si>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</si>
  <si>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</si>
  <si>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</si>
  <si>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</si>
  <si>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</si>
  <si>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</si>
  <si>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</si>
  <si>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</si>
  <si>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</si>
  <si>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</si>
  <si>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</si>
  <si>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</si>
  <si>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</si>
  <si>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</si>
  <si>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</si>
  <si>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</si>
  <si>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</si>
  <si>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</si>
  <si>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</si>
  <si>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</si>
  <si>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</si>
  <si>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</si>
  <si>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</si>
  <si>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</si>
  <si>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</si>
  <si>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</si>
  <si>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</si>
  <si>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</si>
  <si>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</si>
  <si>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</si>
  <si>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</si>
  <si>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</si>
  <si>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</si>
  <si>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</si>
  <si>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</si>
  <si>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</si>
  <si>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</si>
  <si>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</si>
  <si>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</si>
  <si>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</si>
  <si>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</si>
  <si>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</si>
  <si>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</si>
  <si>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</si>
  <si>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</si>
  <si>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</si>
  <si>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</si>
  <si>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</si>
  <si>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</si>
  <si>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</si>
  <si>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</si>
  <si>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</si>
  <si>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</si>
  <si>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</si>
  <si>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</si>
  <si>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</si>
  <si>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</si>
  <si>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</si>
  <si>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</si>
  <si>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</si>
  <si>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</si>
  <si>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</si>
  <si>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</si>
  <si>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</si>
  <si>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</si>
  <si>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</si>
  <si>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</si>
  <si>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</si>
  <si>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</si>
  <si>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</si>
  <si>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</si>
  <si>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</si>
  <si>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</si>
  <si>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</si>
  <si>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</si>
  <si>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</si>
  <si>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</si>
  <si>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</si>
  <si>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</si>
  <si>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</si>
  <si>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</si>
  <si>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</si>
  <si>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</si>
  <si>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</si>
  <si>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</si>
  <si>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</si>
  <si>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</si>
  <si>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</si>
  <si>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</si>
  <si>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</si>
  <si>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</si>
  <si>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</si>
  <si>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</si>
  <si>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</si>
  <si>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</si>
  <si>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</si>
  <si>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</si>
  <si>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</si>
  <si>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</si>
  <si>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</si>
  <si>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</si>
  <si>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</si>
  <si>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</si>
  <si>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</si>
  <si>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</si>
  <si>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</si>
  <si>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</si>
  <si>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</si>
  <si>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</si>
  <si>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</si>
  <si>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</si>
  <si>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</si>
  <si>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</si>
  <si>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</si>
  <si>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</si>
  <si>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</si>
  <si>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</si>
  <si>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</si>
  <si>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</si>
  <si>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</si>
  <si>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</si>
  <si>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</si>
  <si>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</si>
  <si>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</si>
  <si>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</si>
  <si>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</si>
  <si>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</si>
  <si>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</si>
  <si>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</si>
  <si>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</si>
  <si>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</si>
  <si>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</si>
  <si>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</si>
  <si>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</si>
  <si>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</si>
  <si>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</si>
  <si>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</si>
  <si>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</si>
  <si>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</si>
  <si>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</si>
  <si>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</si>
  <si>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</si>
  <si>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</si>
  <si>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</si>
  <si>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</si>
  <si>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</si>
  <si>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</si>
  <si>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</si>
  <si>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</si>
  <si>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</si>
  <si>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</si>
  <si>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</si>
  <si>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</si>
  <si>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</si>
  <si>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</si>
  <si>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</si>
  <si>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</si>
  <si>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</si>
  <si>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</si>
  <si>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</si>
  <si>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</si>
  <si>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</si>
  <si>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</si>
  <si>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</si>
  <si>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</si>
  <si>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</si>
  <si>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</si>
  <si>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</si>
  <si>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</si>
  <si>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</si>
  <si>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</si>
  <si>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</si>
  <si>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</si>
  <si>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</si>
  <si>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</si>
  <si>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</si>
  <si>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</si>
  <si>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</si>
  <si>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</si>
  <si>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</si>
  <si>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</si>
  <si>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</si>
  <si>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</si>
  <si>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</si>
  <si>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</si>
  <si>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</si>
  <si>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</si>
  <si>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</si>
  <si>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</si>
  <si>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</si>
  <si>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</si>
  <si>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</si>
  <si>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</si>
  <si>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</si>
  <si>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</si>
  <si>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</si>
  <si>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</si>
  <si>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</si>
  <si>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</si>
  <si>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</si>
  <si>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</si>
  <si>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</si>
  <si>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</si>
  <si>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</si>
  <si>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</si>
  <si>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</si>
  <si>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</si>
  <si>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</si>
  <si>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</si>
  <si>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</si>
  <si>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</si>
  <si>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</si>
  <si>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</si>
  <si>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</si>
  <si>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</si>
  <si>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</si>
  <si>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</si>
  <si>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</si>
  <si>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</si>
  <si>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</si>
  <si>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</si>
  <si>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</si>
  <si>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</si>
  <si>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</si>
  <si>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</si>
  <si>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</si>
  <si>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</si>
  <si>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</si>
  <si>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</si>
  <si>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</si>
  <si>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</si>
  <si>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</si>
  <si>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</si>
  <si>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</si>
  <si>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</si>
  <si>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</si>
  <si>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</si>
  <si>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</si>
  <si>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</si>
  <si>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</si>
  <si>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</si>
  <si>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</si>
  <si>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</si>
  <si>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</si>
  <si>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</si>
  <si>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</si>
  <si>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</si>
  <si>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</si>
  <si>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</si>
  <si>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</si>
  <si>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</si>
  <si>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</si>
  <si>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</si>
  <si>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</si>
  <si>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</si>
  <si>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</si>
  <si>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</si>
  <si>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</si>
  <si>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</si>
  <si>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</si>
  <si>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</si>
  <si>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</si>
  <si>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</si>
  <si>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</si>
  <si>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</si>
  <si>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</si>
  <si>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</si>
  <si>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</si>
  <si>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</si>
  <si>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</si>
  <si>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</si>
  <si>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</si>
  <si>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</si>
  <si>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</si>
  <si>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</si>
  <si>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</si>
  <si>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</si>
  <si>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</si>
  <si>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</si>
  <si>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</si>
  <si>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</si>
  <si>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</si>
  <si>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</si>
  <si>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</si>
  <si>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</si>
  <si>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</si>
  <si>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</si>
  <si>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</si>
  <si>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</si>
  <si>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</si>
  <si>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</si>
  <si>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</si>
  <si>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</si>
  <si>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</si>
  <si>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</si>
  <si>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</si>
  <si>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</si>
  <si>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</si>
  <si>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</si>
  <si>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</si>
  <si>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</si>
  <si>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</si>
  <si>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</si>
  <si>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</si>
  <si>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</si>
  <si>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</si>
  <si>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</si>
  <si>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</si>
  <si>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</si>
  <si>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</si>
  <si>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</si>
  <si>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</si>
  <si>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</si>
  <si>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</si>
  <si>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</si>
  <si>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</si>
  <si>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</si>
  <si>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</si>
  <si>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</si>
  <si>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</si>
  <si>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</si>
  <si>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</si>
  <si>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</si>
  <si>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</si>
  <si>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</si>
  <si>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</si>
  <si>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</si>
  <si>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</si>
  <si>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</si>
  <si>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</si>
  <si>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</si>
  <si>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</si>
  <si>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</si>
  <si>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</si>
  <si>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</si>
  <si>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</si>
  <si>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</si>
  <si>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</si>
  <si>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</si>
  <si>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</si>
  <si>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</si>
  <si>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</si>
  <si>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</si>
  <si>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</si>
  <si>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</si>
  <si>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</si>
  <si>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</si>
  <si>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</si>
  <si>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</si>
  <si>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</si>
  <si>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</si>
  <si>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</si>
  <si>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</si>
  <si>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</si>
  <si>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</si>
  <si>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</si>
  <si>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</si>
  <si>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</si>
  <si>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</si>
  <si>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</si>
  <si>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</si>
  <si>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</si>
  <si>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</si>
  <si>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</si>
  <si>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</si>
  <si>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</si>
  <si>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</si>
  <si>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</si>
  <si>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</si>
  <si>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</si>
  <si>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</si>
  <si>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</si>
  <si>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</si>
  <si>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</si>
  <si>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</si>
  <si>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</si>
  <si>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</si>
  <si>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</si>
  <si>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</si>
  <si>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</si>
  <si>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</si>
  <si>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</si>
  <si>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</si>
  <si>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</si>
  <si>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</si>
  <si>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</si>
  <si>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</si>
  <si>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</si>
  <si>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</si>
  <si>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</si>
  <si>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</si>
  <si>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</si>
  <si>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</si>
  <si>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</si>
  <si>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</si>
  <si>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</si>
  <si>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</si>
  <si>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</si>
  <si>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</si>
  <si>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</si>
  <si>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</si>
  <si>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</si>
  <si>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</si>
  <si>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</si>
  <si>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</si>
  <si>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</si>
  <si>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</si>
  <si>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</si>
  <si>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</si>
  <si>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</si>
  <si>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</si>
  <si>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</si>
  <si>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</si>
  <si>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</si>
  <si>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</si>
  <si>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</si>
  <si>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</si>
  <si>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</si>
  <si>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</si>
  <si>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</si>
  <si>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</si>
  <si>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</si>
  <si>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</si>
  <si>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</si>
  <si>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</si>
  <si>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</si>
  <si>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</si>
  <si>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</si>
  <si>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</si>
  <si>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</si>
  <si>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</si>
  <si>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</si>
  <si>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</si>
  <si>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</si>
  <si>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</si>
  <si>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</si>
  <si>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</si>
  <si>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</si>
  <si>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</si>
  <si>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</si>
  <si>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</si>
  <si>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</si>
  <si>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</si>
  <si>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</si>
  <si>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</si>
  <si>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</si>
  <si>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</si>
  <si>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</si>
  <si>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</si>
  <si>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</si>
  <si>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</si>
  <si>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</si>
  <si>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</si>
  <si>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</si>
  <si>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</si>
  <si>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</si>
  <si>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</si>
  <si>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</si>
  <si>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</si>
  <si>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</si>
  <si>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</si>
  <si>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</si>
  <si>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</si>
  <si>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</si>
  <si>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</si>
  <si>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</si>
  <si>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</si>
  <si>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</si>
  <si>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</si>
  <si>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</si>
  <si>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</si>
  <si>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</si>
  <si>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</si>
  <si>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</si>
  <si>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</si>
  <si>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</si>
  <si>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</si>
  <si>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</si>
  <si>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</si>
  <si>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</si>
  <si>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</si>
  <si>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</si>
  <si>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</si>
  <si>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</si>
  <si>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</si>
  <si>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</si>
  <si>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</si>
  <si>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</si>
  <si>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</si>
  <si>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</si>
  <si>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</si>
  <si>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</si>
  <si>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</si>
  <si>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</si>
  <si>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</si>
  <si>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</si>
  <si>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</si>
  <si>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</si>
  <si>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</si>
  <si>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</si>
  <si>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</si>
  <si>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</si>
  <si>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</si>
  <si>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</si>
  <si>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</si>
  <si>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</si>
  <si>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</si>
  <si>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</si>
  <si>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</si>
  <si>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</si>
  <si>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</si>
  <si>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</si>
  <si>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</si>
  <si>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</si>
  <si>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</si>
  <si>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</si>
  <si>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</si>
  <si>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</si>
  <si>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</si>
  <si>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</si>
  <si>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</si>
  <si>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</si>
  <si>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</si>
  <si>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</si>
  <si>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</si>
  <si>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</si>
  <si>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</si>
  <si>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</si>
  <si>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</si>
  <si>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</si>
  <si>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</si>
  <si>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</si>
  <si>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</si>
  <si>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</si>
  <si>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</si>
  <si>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</si>
  <si>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</si>
  <si>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</si>
  <si>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</si>
  <si>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</si>
  <si>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</si>
  <si>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</si>
  <si>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</si>
  <si>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</si>
  <si>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</si>
  <si>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</si>
  <si>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</si>
  <si>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</si>
  <si>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</si>
  <si>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</si>
  <si>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</si>
  <si>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</si>
  <si>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</si>
  <si>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</si>
  <si>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</si>
  <si>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</si>
  <si>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</si>
  <si>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</si>
  <si>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</si>
  <si>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</si>
  <si>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</si>
  <si>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</si>
  <si>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</si>
  <si>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</si>
  <si>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</si>
  <si>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</si>
  <si>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</si>
  <si>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</si>
  <si>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</si>
  <si>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</si>
  <si>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</si>
  <si>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</si>
  <si>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</si>
  <si>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</si>
  <si>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</si>
  <si>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</si>
  <si>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</si>
  <si>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</si>
  <si>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</si>
  <si>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</si>
  <si>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</si>
  <si>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</si>
  <si>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</si>
  <si>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</si>
  <si>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</si>
  <si>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</si>
  <si>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</si>
  <si>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</si>
  <si>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</si>
  <si>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</si>
  <si>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</si>
  <si>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</si>
  <si>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</si>
  <si>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</si>
  <si>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</si>
  <si>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</si>
  <si>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</si>
  <si>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</si>
  <si>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</si>
  <si>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</si>
  <si>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</si>
  <si>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</si>
  <si>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</si>
  <si>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</si>
  <si>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</si>
  <si>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</si>
  <si>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</si>
  <si>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</si>
  <si>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</si>
  <si>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</si>
  <si>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</si>
  <si>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</si>
  <si>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</si>
  <si>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</si>
  <si>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</si>
  <si>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</si>
  <si>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</si>
  <si>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</si>
  <si>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</si>
  <si>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</si>
  <si>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</si>
  <si>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</si>
  <si>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</si>
  <si>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</si>
  <si>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</si>
  <si>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</si>
  <si>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</si>
  <si>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</si>
  <si>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</si>
  <si>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</si>
  <si>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</si>
  <si>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</si>
  <si>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</si>
  <si>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</si>
  <si>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</si>
  <si>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</si>
  <si>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</si>
  <si>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</si>
  <si>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</si>
  <si>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</si>
  <si>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</si>
  <si>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</si>
  <si>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</si>
  <si>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</si>
  <si>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</si>
  <si>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</si>
  <si>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</si>
  <si>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</si>
  <si>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</si>
  <si>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</si>
  <si>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</si>
  <si>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</si>
  <si>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</si>
  <si>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</si>
  <si>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</si>
  <si>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</si>
  <si>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</si>
  <si>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</si>
  <si>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</si>
  <si>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</si>
  <si>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</si>
  <si>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</si>
  <si>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</si>
  <si>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</si>
  <si>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</si>
  <si>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</si>
  <si>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</si>
  <si>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</si>
  <si>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</si>
  <si>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</si>
  <si>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</si>
  <si>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</si>
  <si>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</si>
  <si>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</si>
  <si>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</si>
  <si>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</si>
  <si>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</si>
  <si>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</si>
  <si>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</si>
  <si>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</si>
  <si>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</si>
  <si>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</si>
  <si>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</si>
  <si>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</si>
  <si>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</si>
  <si>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</si>
  <si>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</si>
  <si>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</si>
  <si>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</si>
  <si>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</si>
  <si>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</si>
  <si>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</si>
  <si>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</si>
  <si>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</si>
  <si>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</si>
  <si>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</si>
  <si>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</si>
  <si>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</si>
  <si>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</si>
  <si>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</si>
  <si>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</si>
  <si>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</si>
  <si>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</si>
  <si>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</si>
  <si>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</si>
  <si>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</si>
  <si>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</si>
  <si>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</si>
  <si>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</si>
  <si>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</si>
  <si>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</si>
  <si>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</si>
  <si>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</si>
  <si>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</si>
  <si>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</si>
  <si>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</si>
  <si>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</si>
  <si>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</si>
  <si>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</si>
  <si>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</si>
  <si>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</si>
  <si>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</si>
  <si>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</si>
  <si>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</si>
  <si>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</si>
  <si>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</si>
  <si>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</si>
  <si>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</si>
  <si>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</si>
  <si>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</si>
  <si>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</si>
  <si>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</si>
  <si>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</si>
  <si>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</si>
  <si>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</si>
  <si>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</si>
  <si>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</si>
  <si>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</si>
  <si>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</si>
  <si>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</si>
  <si>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</si>
  <si>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</si>
  <si>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</si>
  <si>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</si>
  <si>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</si>
  <si>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</si>
  <si>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</si>
  <si>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</si>
  <si>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</si>
  <si>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</si>
  <si>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</si>
  <si>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</si>
  <si>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</si>
  <si>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</si>
  <si>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</si>
  <si>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</si>
  <si>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</si>
  <si>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</si>
  <si>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</si>
  <si>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</si>
  <si>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</si>
  <si>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</si>
  <si>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</si>
  <si>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</si>
  <si>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</si>
  <si>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</si>
  <si>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</si>
  <si>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</si>
  <si>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</si>
  <si>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</si>
  <si>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</si>
  <si>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</si>
  <si>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</si>
  <si>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</si>
  <si>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</si>
  <si>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</si>
  <si>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</si>
  <si>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</si>
  <si>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</si>
  <si>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</si>
  <si>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</si>
  <si>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</si>
  <si>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</si>
  <si>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</si>
  <si>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</si>
  <si>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</si>
  <si>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</si>
  <si>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</si>
  <si>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</si>
  <si>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</si>
  <si>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</si>
  <si>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</si>
  <si>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</si>
  <si>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</si>
  <si>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</si>
  <si>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</si>
  <si>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</si>
  <si>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</si>
  <si>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</si>
  <si>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</si>
  <si>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</si>
  <si>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</si>
  <si>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</si>
  <si>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</si>
  <si>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</si>
  <si>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</si>
  <si>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</si>
  <si>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</si>
  <si>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</si>
  <si>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</si>
  <si>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</si>
  <si>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</si>
  <si>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</si>
  <si>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</si>
  <si>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</si>
  <si>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</si>
  <si>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</si>
  <si>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</si>
  <si>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</si>
  <si>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</si>
  <si>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</si>
  <si>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</si>
  <si>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</si>
  <si>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</si>
  <si>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</si>
  <si>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</si>
  <si>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</si>
  <si>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</si>
  <si>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</si>
  <si>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</si>
  <si>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</si>
  <si>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</si>
  <si>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</si>
  <si>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</si>
  <si>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</si>
  <si>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</si>
  <si>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</si>
  <si>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</si>
  <si>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</si>
  <si>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</si>
  <si>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</si>
  <si>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</si>
  <si>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</si>
  <si>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</si>
  <si>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</si>
  <si>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</si>
  <si>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</si>
  <si>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</si>
  <si>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</si>
  <si>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</si>
  <si>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</si>
  <si>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</si>
  <si>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</si>
  <si>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</si>
  <si>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</si>
  <si>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</si>
  <si>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</si>
  <si>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</si>
  <si>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</si>
  <si>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</si>
  <si>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</si>
  <si>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</si>
  <si>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</si>
  <si>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</si>
  <si>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</si>
  <si>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</si>
  <si>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</si>
  <si>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</si>
  <si>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</si>
  <si>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</si>
  <si>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</si>
  <si>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</si>
  <si>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</si>
  <si>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</si>
  <si>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</si>
  <si>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</si>
  <si>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</si>
  <si>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</si>
  <si>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</si>
  <si>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</si>
  <si>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</si>
  <si>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</si>
  <si>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</si>
  <si>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</si>
  <si>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</si>
  <si>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</si>
  <si>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</si>
  <si>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</si>
  <si>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</si>
  <si>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</si>
  <si>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</si>
  <si>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</si>
  <si>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</si>
  <si>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</si>
  <si>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</si>
  <si>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</si>
  <si>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</si>
  <si>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</si>
  <si>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</si>
  <si>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</si>
  <si>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</si>
  <si>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</si>
  <si>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</si>
  <si>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</si>
  <si>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</si>
  <si>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</si>
  <si>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</si>
  <si>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</si>
  <si>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</si>
  <si>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</si>
  <si>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</si>
  <si>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</si>
  <si>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</si>
  <si>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</si>
  <si>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</si>
  <si>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</si>
  <si>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</si>
  <si>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</si>
  <si>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</si>
  <si>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</si>
  <si>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</si>
  <si>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</si>
  <si>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</si>
  <si>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</si>
  <si>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</si>
  <si>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</si>
  <si>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</si>
  <si>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</si>
  <si>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</si>
  <si>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</si>
  <si>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</si>
  <si>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</si>
  <si>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</si>
  <si>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</si>
  <si>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</si>
  <si>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</si>
  <si>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</si>
  <si>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</si>
  <si>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</si>
  <si>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</si>
  <si>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</si>
  <si>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</si>
  <si>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</si>
  <si>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</si>
  <si>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</si>
  <si>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</si>
  <si>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</si>
  <si>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</si>
  <si>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</si>
  <si>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</si>
  <si>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</si>
  <si>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</si>
  <si>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</si>
  <si>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</si>
  <si>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</si>
  <si>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</si>
  <si>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</si>
  <si>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</si>
  <si>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</si>
  <si>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</si>
  <si>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</si>
  <si>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</si>
  <si>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</si>
  <si>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</si>
  <si>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</si>
  <si>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</si>
  <si>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</si>
  <si>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</si>
  <si>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</si>
  <si>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</si>
  <si>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</si>
  <si>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</si>
  <si>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</si>
  <si>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</si>
  <si>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</si>
  <si>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</si>
  <si>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</si>
  <si>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</si>
  <si>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</si>
  <si>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</si>
  <si>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</si>
  <si>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</si>
  <si>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</si>
  <si>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</si>
  <si>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</si>
  <si>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</si>
  <si>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</si>
  <si>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</si>
  <si>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</si>
  <si>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</si>
  <si>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</si>
  <si>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</si>
  <si>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</si>
  <si>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</si>
  <si>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</si>
  <si>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</si>
  <si>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</si>
  <si>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</si>
  <si>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</si>
  <si>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</si>
  <si>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</si>
  <si>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</si>
  <si>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</si>
  <si>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</si>
  <si>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</si>
  <si>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</si>
  <si>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</si>
  <si>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</si>
  <si>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</si>
  <si>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</si>
  <si>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</si>
  <si>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</si>
  <si>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</si>
  <si>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</si>
  <si>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</si>
  <si>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</si>
  <si>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</si>
  <si>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</si>
  <si>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</si>
  <si>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</si>
  <si>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</si>
  <si>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</si>
  <si>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</si>
  <si>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</si>
  <si>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</si>
  <si>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</si>
  <si>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</si>
  <si>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</si>
  <si>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</si>
  <si>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</si>
  <si>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</si>
  <si>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</si>
  <si>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</si>
  <si>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</si>
  <si>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</si>
  <si>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</si>
  <si>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</si>
  <si>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</si>
  <si>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</si>
  <si>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</si>
  <si>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</si>
  <si>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</si>
  <si>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</si>
  <si>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</si>
  <si>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</si>
  <si>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</si>
  <si>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</si>
  <si>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</si>
  <si>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</si>
  <si>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</si>
  <si>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</si>
  <si>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</si>
  <si>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</si>
  <si>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</si>
  <si>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</si>
  <si>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</si>
  <si>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</si>
  <si>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</si>
  <si>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</si>
  <si>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</si>
  <si>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</si>
  <si>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</si>
  <si>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</si>
  <si>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</si>
  <si>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</si>
  <si>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</si>
  <si>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</si>
  <si>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</si>
  <si>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</si>
  <si>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</si>
  <si>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</si>
  <si>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</si>
  <si>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</si>
  <si>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</si>
  <si>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</si>
  <si>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</si>
  <si>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</si>
  <si>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</si>
  <si>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</si>
  <si>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</si>
  <si>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</si>
  <si>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</si>
  <si>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</si>
  <si>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</si>
  <si>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</si>
  <si>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</si>
  <si>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</si>
  <si>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</si>
  <si>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</si>
  <si>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</si>
  <si>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</si>
  <si>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</si>
  <si>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</si>
  <si>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</si>
  <si>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</si>
  <si>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</si>
  <si>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</si>
  <si>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</si>
  <si>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</si>
  <si>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</si>
  <si>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</si>
  <si>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</si>
  <si>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</si>
  <si>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</si>
  <si>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</si>
  <si>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</si>
  <si>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</si>
  <si>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</si>
  <si>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</si>
  <si>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</si>
  <si>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</si>
  <si>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</si>
  <si>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</si>
  <si>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</si>
  <si>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</si>
  <si>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</si>
  <si>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</si>
  <si>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</si>
  <si>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</si>
  <si>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</si>
  <si>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</si>
  <si>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</si>
  <si>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</si>
  <si>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</si>
  <si>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</si>
  <si>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</si>
  <si>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</si>
  <si>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</si>
  <si>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</si>
  <si>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</si>
  <si>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</si>
  <si>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</si>
  <si>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</si>
  <si>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</si>
  <si>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</si>
  <si>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</si>
  <si>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</si>
  <si>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</si>
  <si>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</si>
  <si>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</si>
  <si>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</si>
  <si>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</si>
  <si>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</si>
  <si>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</si>
  <si>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</si>
  <si>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</si>
  <si>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</si>
  <si>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</si>
  <si>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</si>
  <si>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</si>
  <si>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</si>
  <si>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</si>
  <si>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</si>
  <si>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</si>
  <si>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</si>
  <si>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</si>
  <si>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</si>
  <si>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</si>
  <si>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</si>
  <si>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</si>
  <si>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</si>
  <si>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</si>
  <si>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</si>
  <si>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</si>
  <si>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</si>
  <si>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</si>
  <si>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</si>
  <si>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</si>
  <si>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</si>
  <si>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</si>
  <si>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</si>
  <si>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</si>
  <si>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</si>
  <si>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</si>
  <si>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</si>
  <si>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</si>
  <si>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</si>
  <si>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</si>
  <si>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</si>
  <si>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</si>
  <si>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</si>
  <si>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</si>
  <si>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</si>
  <si>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</si>
  <si>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</si>
  <si>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</si>
  <si>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</si>
  <si>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</si>
  <si>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</si>
  <si>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</si>
  <si>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</si>
  <si>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</si>
  <si>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</si>
  <si>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</si>
  <si>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</si>
  <si>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</si>
  <si>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</si>
  <si>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</si>
  <si>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</si>
  <si>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</si>
  <si>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</si>
  <si>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</si>
  <si>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</si>
  <si>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</si>
  <si>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</si>
  <si>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</si>
  <si>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</si>
  <si>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</si>
  <si>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</si>
  <si>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</si>
  <si>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</si>
  <si>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</si>
  <si>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</si>
  <si>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</si>
  <si>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</si>
  <si>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</si>
  <si>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</si>
  <si>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</si>
  <si>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</si>
  <si>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</si>
  <si>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</si>
  <si>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</si>
  <si>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</si>
  <si>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</si>
  <si>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</si>
  <si>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</si>
  <si>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</si>
  <si>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</si>
  <si>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</si>
  <si>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</si>
  <si>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</si>
  <si>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</si>
  <si>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</si>
  <si>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</si>
  <si>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</si>
  <si>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</si>
  <si>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</si>
  <si>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</si>
  <si>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</si>
  <si>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</si>
  <si>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</si>
  <si>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</si>
  <si>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</si>
  <si>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</si>
  <si>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</si>
  <si>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</si>
  <si>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</si>
  <si>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</si>
  <si>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</si>
  <si>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</si>
  <si>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</si>
  <si>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</si>
  <si>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</si>
  <si>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</si>
  <si>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</si>
  <si>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</si>
  <si>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</si>
  <si>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</si>
  <si>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</si>
  <si>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</si>
  <si>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</si>
  <si>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</si>
  <si>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</si>
  <si>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</si>
  <si>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</si>
  <si>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</si>
  <si>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</si>
  <si>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</si>
  <si>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</si>
  <si>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</si>
  <si>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</si>
  <si>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</si>
  <si>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</si>
  <si>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</si>
  <si>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</si>
  <si>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</si>
  <si>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</si>
  <si>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</si>
  <si>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</si>
  <si>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</si>
  <si>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</si>
  <si>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</si>
  <si>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</si>
  <si>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</si>
  <si>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</si>
  <si>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</si>
  <si>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</si>
  <si>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</si>
  <si>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</si>
  <si>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</si>
  <si>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</si>
  <si>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</si>
  <si>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</si>
  <si>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</si>
  <si>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</si>
  <si>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</si>
  <si>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</si>
  <si>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</si>
  <si>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</si>
  <si>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</si>
  <si>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</si>
  <si>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</si>
  <si>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</si>
  <si>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</si>
  <si>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</si>
  <si>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</si>
  <si>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</si>
  <si>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</si>
  <si>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</si>
  <si>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</si>
  <si>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</si>
  <si>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</si>
  <si>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</si>
  <si>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</si>
  <si>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</si>
  <si>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</si>
  <si>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</si>
  <si>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</si>
  <si>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</si>
  <si>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</si>
  <si>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</si>
  <si>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</si>
  <si>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</si>
  <si>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</si>
  <si>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</si>
  <si>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</si>
  <si>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</si>
  <si>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</si>
  <si>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</si>
  <si>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</si>
  <si>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</si>
  <si>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</si>
  <si>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</si>
  <si>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</si>
  <si>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</si>
  <si>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</si>
  <si>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</si>
  <si>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</si>
  <si>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</si>
  <si>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</si>
  <si>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</si>
  <si>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</si>
  <si>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</si>
  <si>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</si>
  <si>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</si>
  <si>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</si>
  <si>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</si>
  <si>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</si>
  <si>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</si>
  <si>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</si>
  <si>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</si>
  <si>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</si>
  <si>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</si>
  <si>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</si>
  <si>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</si>
  <si>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</si>
  <si>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</si>
  <si>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</si>
  <si>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</si>
  <si>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</si>
  <si>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</si>
  <si>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</si>
  <si>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</si>
  <si>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</si>
  <si>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</si>
  <si>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</si>
  <si>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</si>
  <si>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</si>
  <si>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</si>
  <si>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</si>
  <si>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</si>
  <si>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</si>
  <si>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</si>
  <si>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</si>
  <si>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</si>
  <si>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</si>
  <si>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</si>
  <si>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</si>
  <si>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</si>
  <si>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</si>
  <si>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</si>
  <si>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</si>
  <si>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</si>
  <si>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</si>
  <si>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</si>
  <si>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</si>
  <si>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</si>
  <si>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</si>
  <si>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</si>
  <si>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</si>
  <si>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</si>
  <si>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</si>
  <si>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</si>
  <si>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</si>
  <si>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</si>
  <si>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</si>
  <si>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</si>
  <si>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</si>
  <si>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</si>
  <si>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</si>
  <si>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</si>
  <si>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</si>
  <si>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</si>
  <si>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</si>
  <si>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</si>
  <si>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</si>
  <si>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</si>
  <si>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</si>
  <si>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</si>
  <si>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</si>
  <si>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</si>
  <si>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</si>
  <si>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</si>
  <si>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</si>
  <si>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</si>
  <si>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</si>
  <si>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</si>
  <si>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</si>
  <si>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</si>
  <si>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</si>
  <si>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</si>
  <si>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</si>
  <si>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</si>
  <si>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</si>
  <si>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</si>
  <si>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</si>
  <si>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</si>
  <si>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</si>
  <si>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</si>
  <si>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</si>
  <si>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</si>
  <si>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</si>
  <si>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</si>
  <si>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</si>
  <si>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</si>
  <si>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</si>
  <si>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</si>
  <si>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</si>
  <si>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</si>
  <si>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</si>
  <si>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</si>
  <si>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</si>
  <si>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</si>
  <si>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</si>
  <si>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</si>
  <si>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</si>
  <si>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</si>
  <si>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</si>
  <si>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</si>
  <si>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</si>
  <si>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</si>
  <si>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</si>
  <si>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</si>
  <si>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</si>
  <si>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</si>
  <si>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</si>
  <si>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</si>
  <si>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</si>
  <si>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</si>
  <si>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</si>
  <si>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</si>
  <si>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</si>
  <si>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</si>
  <si>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</si>
  <si>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</si>
  <si>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</si>
  <si>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</si>
  <si>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</si>
  <si>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</si>
  <si>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</si>
  <si>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</si>
  <si>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</si>
  <si>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</si>
  <si>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</si>
  <si>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</si>
  <si>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</si>
  <si>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</si>
  <si>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</si>
  <si>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</si>
  <si>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</si>
  <si>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</si>
  <si>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</si>
  <si>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</si>
  <si>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</si>
  <si>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</si>
  <si>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</si>
  <si>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</si>
  <si>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</si>
  <si>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</si>
  <si>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</si>
  <si>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</si>
  <si>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</si>
  <si>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</si>
  <si>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</si>
  <si>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</si>
  <si>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</si>
  <si>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</si>
  <si>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</si>
  <si>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</si>
  <si>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</si>
  <si>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</si>
  <si>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</si>
  <si>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</si>
  <si>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</si>
  <si>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</si>
  <si>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</si>
  <si>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</si>
  <si>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</si>
  <si>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</si>
  <si>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</si>
  <si>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</si>
  <si>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</si>
  <si>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</si>
  <si>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</si>
  <si>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</si>
  <si>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</si>
  <si>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</si>
  <si>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</si>
  <si>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</si>
  <si>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</si>
  <si>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</si>
  <si>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</si>
  <si>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</si>
  <si>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</si>
  <si>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</si>
  <si>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</si>
  <si>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</si>
  <si>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</si>
  <si>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</si>
  <si>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</si>
  <si>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</si>
  <si>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</si>
  <si>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</si>
  <si>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</si>
  <si>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</si>
  <si>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</si>
  <si>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</si>
  <si>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</si>
  <si>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</si>
  <si>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</si>
  <si>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</si>
  <si>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</si>
  <si>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</si>
  <si>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</si>
  <si>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</si>
  <si>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</si>
  <si>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</si>
  <si>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</si>
  <si>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</si>
  <si>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</si>
  <si>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</si>
  <si>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</si>
  <si>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</si>
  <si>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</si>
  <si>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</si>
  <si>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</si>
  <si>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</si>
  <si>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</si>
  <si>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</si>
  <si>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</si>
  <si>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</si>
  <si>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</si>
  <si>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</si>
  <si>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</si>
  <si>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</si>
  <si>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</si>
  <si>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</si>
  <si>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</si>
  <si>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</si>
  <si>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</si>
  <si>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</si>
  <si>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</si>
  <si>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</si>
  <si>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</si>
  <si>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</si>
  <si>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</si>
  <si>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</si>
  <si>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</si>
  <si>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</si>
  <si>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</si>
  <si>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</si>
  <si>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</si>
  <si>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</si>
  <si>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</si>
  <si>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</si>
  <si>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</si>
  <si>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</si>
  <si>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</si>
  <si>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</si>
  <si>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</si>
  <si>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</si>
  <si>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</si>
  <si>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</si>
  <si>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</si>
  <si>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</si>
  <si>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</si>
  <si>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</si>
  <si>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</si>
  <si>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</si>
  <si>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</si>
  <si>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</si>
  <si>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</si>
  <si>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</si>
  <si>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</si>
  <si>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</si>
  <si>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</si>
  <si>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</si>
  <si>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</si>
  <si>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</si>
  <si>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</si>
  <si>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</si>
  <si>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</si>
  <si>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</si>
  <si>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</si>
  <si>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</si>
  <si>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</si>
  <si>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</si>
  <si>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</si>
  <si>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</si>
  <si>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</si>
  <si>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</si>
  <si>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</si>
  <si>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</si>
  <si>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</si>
  <si>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</si>
  <si>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</si>
  <si>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</si>
  <si>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</si>
  <si>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</si>
  <si>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</si>
  <si>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</si>
  <si>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</si>
  <si>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</si>
  <si>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</si>
  <si>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</si>
  <si>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</si>
  <si>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</si>
  <si>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</si>
  <si>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</si>
  <si>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</si>
  <si>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</si>
  <si>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</si>
  <si>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</si>
  <si>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</si>
  <si>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</si>
  <si>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</si>
  <si>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</si>
  <si>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</si>
  <si>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</si>
  <si>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</si>
  <si>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</si>
  <si>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</si>
  <si>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</si>
  <si>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</si>
  <si>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</si>
  <si>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</si>
  <si>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</si>
  <si>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</si>
  <si>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</si>
  <si>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</si>
  <si>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</si>
  <si>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</si>
  <si>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</si>
  <si>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</si>
  <si>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</si>
  <si>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</si>
  <si>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</si>
  <si>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</si>
  <si>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</si>
  <si>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</si>
  <si>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</si>
  <si>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</si>
  <si>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</si>
  <si>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</si>
  <si>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</si>
  <si>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</si>
  <si>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</si>
  <si>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</si>
  <si>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</si>
  <si>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</si>
  <si>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</si>
  <si>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</si>
  <si>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</si>
  <si>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</si>
  <si>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</si>
  <si>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</si>
  <si>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</si>
  <si>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</si>
  <si>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</si>
  <si>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</si>
  <si>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</si>
  <si>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</si>
  <si>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</si>
  <si>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</si>
  <si>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</si>
  <si>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</si>
  <si>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</si>
  <si>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</si>
  <si>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</si>
  <si>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</si>
  <si>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</si>
  <si>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</si>
  <si>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</si>
  <si>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</si>
  <si>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</si>
  <si>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</si>
  <si>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</si>
  <si>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</si>
  <si>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</si>
  <si>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</si>
  <si>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</si>
  <si>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</si>
  <si>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</si>
  <si>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</si>
  <si>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</si>
  <si>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</si>
  <si>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</si>
  <si>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</si>
  <si>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</si>
  <si>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</si>
  <si>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</si>
  <si>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</si>
  <si>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</si>
  <si>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</si>
  <si>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</si>
  <si>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</si>
  <si>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</si>
  <si>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</si>
  <si>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</si>
  <si>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</si>
  <si>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</si>
  <si>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</si>
  <si>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</si>
  <si>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</si>
  <si>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</si>
  <si>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</si>
  <si>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</si>
  <si>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</si>
  <si>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</si>
  <si>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</si>
  <si>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</si>
  <si>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</si>
  <si>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</si>
  <si>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</si>
  <si>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</si>
  <si>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</si>
  <si>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</si>
  <si>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</si>
  <si>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</si>
  <si>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</si>
  <si>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</si>
  <si>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</si>
  <si>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</si>
  <si>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</si>
  <si>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</si>
  <si>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</si>
  <si>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</si>
  <si>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</si>
  <si>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</si>
  <si>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</si>
  <si>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</si>
  <si>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</si>
  <si>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</si>
  <si>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</si>
  <si>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</si>
  <si>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</si>
  <si>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</si>
  <si>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</si>
  <si>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</si>
  <si>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</si>
  <si>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</si>
  <si>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</si>
  <si>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</si>
  <si>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</si>
  <si>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</si>
  <si>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</si>
  <si>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</si>
  <si>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</si>
  <si>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</si>
  <si>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</si>
  <si>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</si>
  <si>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</si>
  <si>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</si>
  <si>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</si>
  <si>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</si>
  <si>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</si>
  <si>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</si>
  <si>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</si>
  <si>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</si>
  <si>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</si>
  <si>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</si>
  <si>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</si>
  <si>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</si>
  <si>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</si>
  <si>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</si>
  <si>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</si>
  <si>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</si>
  <si>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</si>
  <si>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</si>
  <si>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</si>
  <si>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</si>
  <si>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</si>
  <si>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</si>
  <si>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</si>
  <si>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</si>
  <si>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</si>
  <si>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</si>
  <si>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</si>
  <si>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</si>
  <si>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</si>
  <si>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</si>
  <si>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</si>
  <si>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</si>
  <si>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</si>
  <si>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</si>
  <si>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</si>
  <si>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</si>
  <si>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</si>
  <si>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</si>
  <si>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</si>
  <si>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</si>
  <si>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</si>
  <si>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</si>
  <si>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</si>
  <si>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</si>
  <si>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</si>
  <si>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</si>
  <si>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</si>
  <si>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</si>
  <si>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</si>
  <si>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</si>
  <si>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</si>
  <si>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</si>
  <si>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</si>
  <si>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</si>
  <si>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</si>
  <si>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</si>
  <si>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</si>
  <si>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</si>
  <si>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</si>
  <si>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</si>
  <si>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</si>
  <si>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</si>
  <si>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</si>
  <si>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</si>
  <si>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</si>
  <si>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</si>
  <si>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</si>
  <si>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</si>
  <si>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</si>
  <si>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</si>
  <si>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</si>
  <si>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</si>
  <si>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</si>
  <si>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</si>
  <si>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</si>
  <si>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</si>
  <si>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</si>
  <si>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</si>
  <si>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</si>
  <si>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</si>
  <si>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</si>
  <si>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</si>
  <si>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</si>
  <si>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</si>
  <si>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</si>
  <si>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</si>
  <si>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</si>
  <si>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</si>
  <si>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</si>
  <si>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</si>
  <si>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</si>
  <si>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</si>
  <si>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</si>
  <si>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</si>
  <si>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</si>
  <si>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</si>
  <si>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</si>
  <si>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</si>
  <si>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</si>
  <si>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</si>
  <si>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</si>
  <si>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</si>
  <si>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</si>
  <si>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</si>
  <si>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</si>
  <si>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</si>
  <si>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</si>
  <si>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</si>
  <si>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</si>
  <si>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</si>
  <si>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</si>
  <si>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</si>
  <si>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</si>
  <si>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</si>
  <si>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</si>
  <si>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</si>
  <si>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</si>
  <si>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</si>
  <si>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</si>
  <si>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</si>
  <si>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</si>
  <si>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</si>
  <si>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</si>
  <si>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</si>
  <si>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</si>
  <si>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</si>
  <si>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</si>
  <si>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</si>
  <si>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</si>
  <si>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</si>
  <si>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</si>
  <si>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</si>
  <si>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</si>
  <si>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</si>
  <si>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</si>
  <si>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</si>
  <si>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</si>
  <si>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</si>
  <si>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</si>
  <si>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</si>
  <si>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</si>
  <si>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</si>
  <si>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</si>
  <si>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</si>
  <si>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</si>
  <si>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</si>
  <si>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</si>
  <si>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</si>
  <si>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</si>
  <si>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</si>
  <si>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</si>
  <si>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</si>
  <si>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</si>
  <si>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</si>
  <si>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</si>
  <si>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</si>
  <si>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</si>
  <si>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</si>
  <si>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</si>
  <si>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</si>
  <si>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</si>
  <si>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</si>
  <si>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</si>
  <si>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</si>
  <si>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</si>
  <si>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</si>
  <si>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</si>
  <si>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</si>
  <si>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</si>
  <si>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</si>
  <si>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</si>
  <si>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</si>
  <si>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</si>
  <si>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</si>
  <si>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</si>
  <si>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</si>
  <si>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</si>
  <si>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</si>
  <si>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</si>
  <si>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</si>
  <si>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</si>
  <si>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</si>
  <si>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</si>
  <si>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</si>
  <si>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</si>
  <si>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</si>
  <si>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</si>
  <si>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</si>
  <si>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</si>
  <si>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</si>
  <si>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</si>
  <si>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</si>
  <si>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</si>
  <si>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</si>
  <si>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</si>
  <si>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</si>
  <si>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</si>
  <si>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</si>
  <si>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</si>
  <si>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</si>
  <si>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</si>
  <si>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</si>
  <si>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</si>
  <si>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</si>
  <si>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</si>
  <si>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</si>
  <si>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</si>
  <si>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</si>
  <si>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</si>
  <si>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</si>
  <si>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</si>
  <si>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</si>
  <si>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</si>
  <si>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</si>
  <si>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</si>
  <si>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</si>
  <si>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</si>
  <si>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</si>
  <si>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</si>
  <si>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</si>
  <si>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</si>
  <si>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</si>
  <si>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</si>
  <si>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</si>
  <si>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</si>
  <si>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</si>
  <si>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</si>
  <si>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</si>
  <si>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</si>
  <si>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</si>
  <si>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</si>
  <si>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</si>
  <si>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</si>
  <si>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</si>
  <si>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</si>
  <si>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</si>
  <si>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</si>
  <si>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</si>
  <si>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</si>
  <si>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</si>
  <si>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</si>
  <si>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</si>
  <si>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</si>
  <si>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</si>
  <si>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</si>
  <si>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</si>
  <si>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</si>
  <si>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</si>
  <si>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</si>
  <si>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</si>
  <si>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</si>
  <si>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</si>
  <si>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</si>
  <si>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</si>
  <si>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</si>
  <si>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</si>
  <si>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</si>
  <si>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</si>
  <si>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</si>
  <si>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</si>
  <si>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</si>
  <si>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</si>
  <si>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</si>
  <si>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</si>
  <si>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</si>
  <si>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</si>
  <si>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</si>
  <si>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</si>
  <si>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</si>
  <si>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</si>
  <si>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</si>
  <si>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</si>
  <si>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</si>
  <si>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</si>
  <si>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</si>
  <si>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</si>
  <si>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</si>
  <si>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</si>
  <si>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</si>
  <si>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</si>
  <si>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</si>
  <si>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</si>
  <si>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</si>
  <si>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</si>
  <si>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</si>
  <si>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</si>
  <si>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</si>
  <si>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</si>
  <si>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</si>
  <si>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</si>
  <si>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</si>
  <si>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</si>
  <si>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</si>
  <si>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</si>
  <si>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</si>
  <si>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</si>
  <si>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</si>
  <si>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</si>
  <si>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</si>
  <si>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</si>
  <si>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</si>
  <si>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</si>
  <si>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</si>
  <si>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</si>
  <si>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</si>
  <si>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</si>
  <si>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</si>
  <si>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</si>
  <si>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</si>
  <si>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</si>
  <si>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</si>
  <si>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</si>
  <si>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</si>
  <si>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</si>
  <si>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</si>
  <si>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</si>
  <si>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</si>
  <si>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</si>
  <si>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</si>
  <si>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</si>
  <si>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</si>
  <si>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</si>
  <si>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</si>
  <si>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</si>
  <si>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</si>
  <si>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</si>
  <si>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</si>
  <si>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</si>
  <si>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</si>
  <si>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</si>
  <si>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</si>
  <si>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</si>
  <si>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</si>
  <si>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</si>
  <si>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</si>
  <si>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</si>
  <si>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</si>
  <si>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</si>
  <si>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</si>
  <si>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</si>
  <si>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</si>
  <si>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</si>
  <si>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</si>
  <si>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</si>
  <si>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</si>
  <si>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</si>
  <si>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</si>
  <si>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</si>
  <si>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</si>
  <si>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</si>
  <si>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</si>
  <si>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</si>
  <si>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</si>
  <si>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</si>
  <si>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</si>
  <si>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</si>
  <si>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</si>
  <si>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</si>
  <si>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</si>
  <si>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</si>
  <si>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</si>
  <si>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</si>
  <si>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</si>
  <si>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</si>
  <si>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</si>
  <si>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</si>
  <si>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</si>
  <si>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</si>
  <si>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</si>
  <si>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</si>
  <si>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</si>
  <si>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</si>
  <si>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</si>
  <si>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</si>
  <si>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</si>
  <si>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</si>
  <si>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</si>
  <si>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</si>
  <si>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</si>
  <si>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</si>
  <si>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</si>
  <si>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</si>
  <si>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</si>
  <si>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</si>
  <si>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</si>
  <si>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</si>
  <si>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</si>
  <si>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</si>
  <si>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</si>
  <si>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</si>
  <si>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</si>
  <si>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</si>
  <si>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</si>
  <si>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</si>
  <si>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</si>
  <si>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</si>
  <si>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</si>
  <si>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</si>
  <si>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</si>
  <si>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</si>
  <si>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</si>
  <si>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</si>
  <si>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</si>
  <si>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</si>
  <si>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</si>
  <si>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</si>
  <si>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</si>
  <si>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</si>
  <si>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</si>
  <si>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</si>
  <si>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</si>
  <si>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</si>
  <si>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</si>
  <si>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</si>
  <si>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</si>
  <si>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</si>
  <si>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</si>
  <si>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</si>
  <si>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</si>
  <si>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</si>
  <si>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</si>
  <si>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</si>
  <si>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</si>
  <si>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</si>
  <si>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</si>
  <si>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</si>
  <si>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</si>
  <si>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</si>
  <si>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</si>
  <si>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</si>
  <si>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</si>
  <si>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</si>
  <si>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</si>
  <si>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</si>
  <si>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</si>
  <si>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</si>
  <si>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</si>
  <si>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</si>
  <si>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</si>
  <si>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</si>
  <si>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</si>
  <si>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</si>
  <si>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</si>
  <si>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</si>
  <si>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</si>
  <si>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</si>
  <si>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</si>
  <si>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</si>
  <si>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</si>
  <si>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</si>
  <si>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</si>
  <si>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</si>
  <si>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</si>
  <si>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</si>
  <si>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</si>
  <si>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</si>
  <si>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</si>
  <si>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</si>
  <si>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</si>
  <si>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</si>
  <si>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</si>
  <si>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</si>
  <si>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</si>
  <si>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</si>
  <si>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</si>
  <si>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</si>
  <si>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</si>
  <si>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</si>
  <si>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</si>
  <si>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</si>
  <si>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</si>
  <si>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</si>
  <si>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</si>
  <si>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</si>
  <si>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</si>
  <si>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</si>
  <si>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</si>
  <si>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</si>
  <si>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</si>
  <si>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</si>
  <si>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</si>
  <si>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</si>
  <si>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</si>
  <si>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</si>
  <si>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</si>
  <si>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</si>
  <si>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</si>
  <si>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</si>
  <si>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</si>
  <si>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</si>
  <si>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</si>
  <si>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</si>
  <si>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</si>
  <si>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</si>
  <si>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</si>
  <si>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</si>
  <si>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</si>
  <si>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</si>
  <si>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</si>
  <si>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</si>
  <si>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</si>
  <si>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</si>
  <si>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</si>
  <si>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</si>
  <si>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</si>
  <si>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</si>
  <si>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</si>
  <si>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</si>
  <si>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</si>
  <si>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</si>
  <si>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</si>
  <si>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</si>
  <si>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</si>
  <si>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</si>
  <si>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</si>
  <si>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</si>
  <si>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</si>
  <si>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</si>
  <si>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</si>
  <si>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</si>
  <si>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</si>
  <si>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</si>
  <si>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</si>
  <si>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</si>
  <si>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</si>
  <si>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</si>
  <si>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</si>
  <si>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</si>
  <si>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</si>
  <si>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</si>
  <si>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</si>
  <si>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</si>
  <si>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</si>
  <si>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</si>
  <si>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</si>
  <si>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</si>
  <si>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</si>
  <si>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</si>
  <si>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</si>
  <si>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</si>
  <si>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</si>
  <si>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</si>
  <si>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</si>
  <si>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</si>
  <si>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</si>
  <si>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</si>
  <si>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</si>
  <si>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</si>
  <si>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</si>
  <si>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</si>
  <si>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</si>
  <si>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</si>
  <si>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</si>
  <si>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</si>
  <si>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</si>
  <si>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</si>
  <si>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</si>
  <si>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</si>
  <si>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</si>
  <si>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</si>
  <si>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</si>
  <si>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</si>
  <si>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</si>
  <si>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</si>
  <si>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</si>
  <si>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</si>
  <si>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</si>
  <si>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</si>
  <si>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</si>
  <si>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</si>
  <si>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</si>
  <si>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</si>
  <si>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</si>
  <si>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</si>
  <si>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</si>
  <si>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</si>
  <si>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</si>
  <si>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</si>
  <si>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</si>
  <si>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</si>
  <si>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</si>
  <si>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</si>
  <si>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</si>
  <si>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</si>
  <si>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</si>
  <si>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</si>
  <si>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</si>
  <si>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</si>
  <si>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</si>
  <si>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</si>
  <si>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</si>
  <si>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</si>
  <si>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</si>
  <si>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</si>
  <si>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</si>
  <si>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</si>
  <si>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</si>
  <si>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</si>
  <si>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</si>
  <si>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</si>
  <si>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</si>
  <si>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</si>
  <si>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</si>
  <si>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</si>
  <si>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</si>
  <si>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</si>
  <si>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</si>
  <si>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</si>
  <si>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</si>
  <si>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</si>
  <si>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</si>
  <si>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</si>
  <si>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</si>
  <si>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</si>
  <si>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</si>
  <si>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</si>
  <si>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</si>
  <si>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</si>
  <si>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</si>
  <si>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</si>
  <si>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</si>
  <si>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</si>
  <si>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</si>
  <si>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</si>
  <si>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</si>
  <si>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</si>
  <si>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</si>
  <si>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</si>
  <si>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</si>
  <si>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</si>
  <si>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</si>
  <si>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</si>
  <si>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</si>
  <si>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</si>
  <si>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</si>
  <si>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</si>
  <si>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</si>
  <si>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</si>
  <si>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</si>
  <si>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</si>
  <si>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</si>
  <si>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</si>
  <si>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</si>
  <si>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</si>
  <si>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</si>
  <si>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</si>
  <si>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</si>
  <si>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</si>
  <si>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</si>
  <si>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</si>
  <si>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</si>
  <si>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</si>
  <si>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</si>
  <si>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</si>
  <si>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</si>
  <si>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</si>
  <si>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</si>
  <si>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</si>
  <si>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</si>
  <si>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</si>
  <si>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</si>
  <si>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</si>
  <si>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</si>
  <si>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</si>
  <si>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</si>
  <si>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</si>
  <si>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</si>
  <si>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</si>
  <si>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</si>
  <si>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</si>
  <si>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</si>
  <si>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</si>
  <si>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</si>
  <si>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</si>
  <si>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</si>
  <si>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</si>
  <si>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</si>
  <si>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</si>
  <si>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</si>
  <si>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</si>
  <si>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</si>
  <si>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</si>
  <si>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</si>
  <si>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</si>
  <si>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</si>
  <si>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</si>
  <si>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</si>
  <si>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</si>
  <si>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</si>
  <si>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</si>
  <si>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</si>
  <si>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</si>
  <si>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</si>
  <si>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</si>
  <si>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</si>
  <si>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</si>
  <si>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</si>
  <si>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</si>
  <si>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</si>
  <si>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</si>
  <si>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</si>
  <si>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</si>
  <si>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</si>
  <si>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</si>
  <si>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</si>
  <si>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</si>
  <si>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</si>
  <si>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</si>
  <si>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</si>
  <si>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</si>
  <si>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</si>
  <si>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</si>
  <si>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</si>
  <si>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</si>
  <si>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</si>
  <si>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</si>
  <si>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</si>
  <si>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</si>
  <si>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</si>
  <si>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</si>
  <si>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</si>
  <si>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</si>
  <si>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</si>
  <si>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</si>
  <si>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</si>
  <si>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</si>
  <si>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</si>
  <si>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</si>
  <si>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</si>
  <si>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</si>
  <si>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</si>
  <si>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</si>
  <si>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</si>
  <si>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</si>
  <si>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</si>
  <si>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</si>
  <si>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</si>
  <si>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</si>
  <si>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</si>
  <si>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</si>
  <si>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</si>
  <si>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</si>
  <si>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</si>
  <si>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</si>
  <si>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</si>
  <si>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</si>
  <si>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</si>
  <si>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</si>
  <si>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</si>
  <si>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</si>
  <si>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</si>
  <si>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</si>
  <si>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</si>
  <si>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</si>
  <si>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</si>
  <si>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</si>
  <si>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</si>
  <si>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</si>
  <si>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</si>
  <si>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</si>
  <si>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</si>
  <si>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</si>
  <si>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</si>
  <si>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</si>
  <si>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</si>
  <si>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</si>
  <si>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</si>
  <si>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</si>
  <si>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</si>
  <si>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</si>
  <si>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</si>
  <si>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</si>
  <si>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</si>
  <si>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</si>
  <si>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</si>
  <si>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</si>
  <si>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</si>
  <si>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</si>
  <si>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</si>
  <si>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</si>
  <si>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</si>
  <si>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</si>
  <si>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</si>
  <si>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</si>
  <si>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</si>
  <si>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</si>
  <si>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</si>
  <si>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</si>
  <si>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</si>
  <si>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</si>
  <si>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</si>
  <si>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</si>
  <si>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</si>
  <si>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</si>
  <si>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</si>
  <si>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</si>
  <si>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</si>
  <si>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</si>
  <si>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</si>
  <si>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</si>
  <si>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</si>
  <si>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</si>
  <si>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</si>
  <si>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</si>
  <si>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</si>
  <si>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</si>
  <si>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</si>
  <si>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</si>
  <si>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</si>
  <si>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</si>
  <si>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</si>
  <si>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</si>
  <si>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</si>
  <si>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</si>
  <si>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</si>
  <si>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</si>
  <si>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</si>
  <si>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</si>
  <si>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</si>
  <si>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</si>
  <si>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</si>
  <si>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</si>
  <si>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</si>
  <si>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</si>
  <si>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</si>
  <si>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</si>
  <si>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</si>
  <si>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</si>
  <si>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</si>
  <si>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</si>
  <si>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</si>
  <si>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</si>
  <si>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</si>
  <si>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</si>
  <si>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</si>
  <si>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</si>
  <si>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</si>
  <si>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</si>
  <si>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</si>
  <si>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</si>
  <si>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</si>
  <si>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</si>
  <si>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</si>
  <si>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</si>
  <si>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</si>
  <si>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</si>
  <si>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</si>
  <si>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</si>
  <si>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</si>
  <si>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</si>
  <si>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</si>
  <si>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</si>
  <si>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</si>
  <si>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</si>
  <si>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</si>
  <si>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</si>
  <si>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</si>
  <si>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</si>
  <si>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</si>
  <si>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</si>
  <si>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</si>
  <si>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</si>
  <si>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</si>
  <si>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</si>
  <si>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</si>
  <si>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</si>
  <si>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</si>
  <si>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</si>
  <si>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</si>
  <si>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</si>
  <si>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</si>
  <si>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</si>
  <si>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</si>
  <si>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</si>
  <si>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</si>
  <si>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</si>
  <si>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</si>
  <si>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</si>
  <si>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</si>
  <si>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</si>
  <si>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</si>
  <si>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</si>
  <si>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</si>
  <si>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</si>
  <si>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</si>
  <si>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</si>
  <si>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</si>
  <si>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</si>
  <si>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</si>
  <si>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</si>
  <si>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</si>
  <si>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</si>
  <si>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</si>
  <si>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</si>
  <si>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</si>
  <si>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</si>
  <si>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</si>
  <si>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</si>
  <si>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</si>
  <si>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</si>
  <si>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</si>
  <si>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</si>
  <si>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</si>
  <si>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</si>
  <si>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</si>
  <si>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</si>
  <si>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</si>
  <si>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</si>
  <si>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</si>
  <si>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</si>
  <si>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</si>
  <si>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</si>
  <si>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</si>
  <si>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</si>
  <si>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</si>
  <si>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</si>
  <si>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</si>
  <si>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</si>
  <si>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</si>
  <si>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</si>
  <si>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</si>
  <si>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</si>
  <si>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</si>
  <si>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</si>
  <si>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</si>
  <si>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</si>
  <si>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</si>
  <si>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</si>
  <si>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</si>
  <si>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</si>
  <si>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</si>
  <si>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</si>
  <si>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</si>
  <si>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</si>
  <si>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</si>
  <si>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</si>
  <si>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</si>
  <si>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</si>
  <si>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</si>
  <si>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</si>
  <si>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</si>
  <si>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</si>
  <si>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</si>
  <si>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</si>
  <si>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</si>
  <si>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</si>
  <si>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</si>
  <si>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</si>
  <si>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</si>
  <si>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</si>
  <si>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</si>
  <si>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</si>
  <si>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</si>
  <si>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</si>
  <si>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</si>
  <si>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</si>
  <si>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</si>
  <si>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</si>
  <si>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</si>
  <si>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</si>
  <si>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</si>
  <si>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</si>
  <si>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</si>
  <si>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</si>
  <si>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</si>
  <si>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</si>
  <si>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</si>
  <si>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</si>
  <si>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</si>
  <si>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</si>
  <si>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</si>
  <si>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</si>
  <si>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</si>
  <si>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</si>
  <si>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</si>
  <si>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</si>
  <si>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</si>
  <si>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</si>
  <si>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</si>
  <si>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</si>
  <si>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</si>
  <si>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</si>
  <si>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</si>
  <si>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</si>
  <si>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</si>
  <si>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</si>
  <si>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</si>
  <si>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</si>
  <si>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</si>
  <si>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</si>
  <si>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</si>
  <si>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</si>
  <si>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</si>
  <si>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</si>
  <si>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</si>
  <si>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</si>
  <si>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</si>
  <si>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</si>
  <si>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</si>
  <si>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</si>
  <si>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</si>
  <si>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</si>
  <si>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</si>
  <si>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</si>
  <si>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</si>
  <si>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</si>
  <si>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</si>
  <si>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</si>
  <si>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</si>
  <si>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</si>
  <si>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</si>
  <si>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</si>
  <si>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</si>
  <si>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</si>
  <si>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</si>
  <si>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</si>
  <si>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</si>
  <si>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</si>
  <si>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</si>
  <si>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</si>
  <si>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</si>
  <si>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</si>
  <si>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</si>
  <si>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</si>
  <si>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</si>
  <si>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</si>
  <si>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</si>
  <si>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</si>
  <si>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</si>
  <si>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</si>
  <si>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</si>
  <si>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</si>
  <si>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</si>
  <si>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</si>
  <si>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</si>
  <si>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</si>
  <si>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</si>
  <si>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</si>
  <si>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</si>
  <si>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</si>
  <si>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</si>
  <si>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</si>
  <si>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</si>
  <si>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</si>
  <si>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</si>
  <si>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</si>
  <si>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</si>
  <si>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</si>
  <si>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</si>
  <si>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</si>
  <si>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</si>
  <si>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</si>
  <si>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</si>
  <si>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</si>
  <si>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</si>
  <si>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</si>
  <si>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</si>
  <si>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</si>
  <si>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</si>
  <si>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</si>
  <si>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</si>
  <si>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</si>
  <si>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</si>
  <si>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</si>
  <si>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</si>
  <si>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</si>
  <si>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</si>
  <si>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</si>
  <si>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</si>
  <si>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</si>
  <si>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</si>
  <si>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</si>
  <si>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</si>
  <si>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</si>
  <si>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</si>
  <si>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</si>
  <si>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</si>
  <si>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</si>
  <si>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</si>
  <si>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</si>
  <si>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</si>
  <si>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</si>
  <si>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</si>
  <si>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</si>
  <si>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</si>
  <si>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</si>
  <si>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</si>
  <si>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</si>
  <si>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</si>
  <si>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</si>
  <si>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</si>
  <si>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</si>
  <si>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</si>
  <si>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</si>
  <si>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</si>
  <si>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</si>
  <si>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</si>
  <si>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</si>
  <si>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</si>
  <si>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</si>
  <si>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</si>
  <si>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</si>
  <si>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</si>
  <si>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</si>
  <si>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</si>
  <si>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</si>
  <si>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</si>
  <si>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</si>
  <si>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</si>
  <si>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</si>
  <si>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</si>
  <si>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</si>
  <si>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</si>
  <si>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</si>
  <si>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</si>
  <si>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</si>
  <si>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</si>
  <si>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</si>
  <si>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</si>
  <si>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</si>
  <si>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</si>
  <si>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</si>
  <si>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</si>
  <si>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</si>
  <si>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</si>
  <si>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</si>
  <si>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</si>
  <si>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</si>
  <si>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</si>
  <si>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</si>
  <si>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</si>
  <si>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</si>
  <si>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</si>
  <si>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</si>
  <si>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</si>
  <si>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</si>
  <si>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</si>
  <si>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</si>
  <si>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</si>
  <si>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</si>
  <si>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</si>
  <si>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</si>
  <si>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</si>
  <si>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</si>
  <si>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</si>
  <si>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</si>
  <si>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</si>
  <si>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</si>
  <si>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</si>
  <si>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</si>
  <si>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</si>
  <si>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</si>
  <si>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</si>
  <si>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</si>
  <si>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</si>
  <si>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</si>
  <si>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</si>
  <si>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</si>
  <si>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</si>
  <si>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</si>
  <si>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</si>
  <si>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</si>
  <si>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</si>
  <si>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</si>
  <si>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</si>
  <si>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</si>
  <si>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</si>
  <si>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</si>
  <si>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</si>
  <si>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</si>
  <si>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</si>
  <si>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</si>
  <si>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</si>
  <si>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</si>
  <si>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</si>
  <si>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</si>
  <si>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</si>
  <si>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</si>
  <si>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</si>
  <si>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</si>
  <si>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</si>
  <si>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</si>
  <si>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</si>
  <si>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</si>
  <si>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</si>
  <si>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</si>
  <si>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</si>
  <si>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</si>
  <si>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</si>
  <si>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</si>
  <si>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</si>
  <si>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</si>
  <si>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</si>
  <si>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</si>
  <si>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</si>
  <si>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</si>
  <si>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</si>
  <si>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</si>
  <si>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</si>
  <si>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</si>
  <si>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</si>
  <si>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</si>
  <si>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</si>
  <si>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</si>
  <si>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</si>
  <si>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</si>
  <si>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</si>
  <si>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</si>
  <si>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</si>
  <si>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</si>
  <si>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</si>
  <si>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</si>
  <si>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</si>
  <si>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</si>
  <si>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</si>
  <si>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</si>
  <si>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</si>
  <si>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</si>
  <si>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</si>
  <si>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</si>
  <si>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</si>
  <si>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</si>
  <si>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</si>
  <si>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</si>
  <si>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</si>
  <si>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</si>
  <si>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</si>
  <si>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</si>
  <si>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</si>
  <si>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</si>
  <si>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</si>
  <si>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</si>
  <si>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</si>
  <si>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</si>
  <si>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</si>
  <si>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</si>
  <si>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</si>
  <si>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</si>
  <si>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</si>
  <si>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</si>
  <si>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</si>
  <si>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</si>
  <si>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</si>
  <si>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</si>
  <si>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</si>
  <si>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</si>
  <si>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</si>
  <si>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</si>
  <si>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</si>
  <si>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</si>
  <si>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</si>
  <si>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</si>
  <si>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</si>
  <si>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</si>
  <si>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</si>
  <si>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</si>
  <si>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</si>
  <si>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</si>
  <si>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</si>
  <si>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</si>
  <si>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</si>
  <si>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</si>
  <si>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</si>
  <si>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</si>
  <si>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</si>
  <si>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</si>
  <si>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</si>
  <si>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</si>
  <si>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</si>
  <si>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</si>
  <si>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</si>
  <si>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</si>
  <si>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</si>
  <si>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</si>
  <si>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</si>
  <si>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</si>
  <si>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</si>
  <si>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</si>
  <si>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</si>
  <si>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</si>
  <si>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</si>
  <si>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</si>
  <si>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</si>
  <si>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</si>
  <si>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</si>
  <si>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</si>
  <si>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</si>
  <si>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</si>
  <si>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</si>
  <si>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</si>
  <si>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</si>
  <si>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</si>
  <si>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</si>
  <si>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</si>
  <si>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</si>
  <si>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</si>
  <si>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</si>
  <si>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</si>
  <si>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</si>
  <si>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</si>
  <si>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</si>
  <si>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</si>
  <si>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</si>
  <si>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</si>
  <si>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</si>
  <si>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</si>
  <si>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</si>
  <si>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</si>
  <si>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</si>
  <si>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</si>
  <si>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</si>
  <si>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</si>
  <si>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</si>
  <si>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</si>
  <si>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</si>
  <si>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</si>
  <si>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</si>
  <si>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</si>
  <si>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</si>
  <si>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</si>
  <si>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</si>
  <si>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</si>
  <si>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</si>
  <si>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</si>
  <si>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</si>
  <si>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</si>
  <si>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</si>
  <si>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</si>
  <si>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</si>
  <si>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</si>
  <si>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</si>
  <si>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</si>
  <si>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</si>
  <si>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</si>
  <si>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</si>
  <si>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</si>
  <si>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</si>
  <si>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</si>
  <si>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</si>
  <si>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</si>
  <si>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</si>
  <si>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</si>
  <si>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</si>
  <si>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</si>
  <si>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</si>
  <si>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</si>
  <si>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</si>
  <si>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</si>
  <si>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</si>
  <si>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</si>
  <si>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</si>
  <si>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</si>
  <si>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</si>
  <si>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</si>
  <si>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</si>
  <si>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</si>
  <si>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</si>
  <si>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</si>
  <si>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</si>
  <si>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</si>
  <si>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</si>
  <si>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</si>
  <si>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</si>
  <si>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</si>
  <si>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</si>
  <si>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</si>
  <si>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</si>
  <si>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</si>
  <si>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</si>
  <si>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</si>
  <si>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</si>
  <si>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</si>
  <si>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</si>
  <si>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</si>
  <si>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</si>
  <si>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</si>
  <si>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</si>
  <si>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</si>
  <si>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</si>
  <si>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</si>
  <si>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</si>
  <si>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</si>
  <si>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</si>
  <si>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</si>
  <si>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</si>
  <si>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</si>
  <si>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</si>
  <si>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</si>
  <si>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</si>
  <si>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</si>
  <si>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</si>
  <si>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</si>
  <si>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</si>
  <si>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</si>
  <si>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</si>
  <si>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</si>
  <si>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</si>
  <si>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</si>
  <si>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</si>
  <si>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</si>
  <si>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</si>
  <si>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</si>
  <si>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</si>
  <si>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</si>
  <si>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</si>
  <si>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</si>
  <si>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</si>
  <si>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</si>
  <si>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</si>
  <si>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</si>
  <si>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</si>
  <si>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</si>
  <si>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</si>
  <si>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</si>
  <si>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</si>
  <si>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</si>
  <si>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</si>
  <si>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</si>
  <si>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</si>
  <si>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</si>
  <si>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</si>
  <si>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</si>
  <si>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</si>
  <si>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</si>
  <si>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</si>
  <si>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</si>
  <si>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</si>
  <si>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</si>
  <si>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</si>
  <si>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</si>
  <si>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</si>
  <si>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</si>
  <si>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</si>
  <si>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</si>
  <si>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</si>
  <si>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</si>
  <si>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</si>
  <si>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</si>
  <si>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</si>
  <si>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</si>
  <si>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</si>
  <si>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</si>
  <si>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</si>
  <si>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</si>
  <si>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</si>
  <si>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</si>
  <si>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</si>
  <si>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</si>
  <si>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</si>
  <si>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</si>
  <si>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</si>
  <si>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</si>
  <si>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</si>
  <si>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</si>
  <si>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</si>
  <si>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</si>
  <si>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</si>
  <si>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</si>
  <si>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</si>
  <si>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</si>
  <si>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</si>
  <si>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</si>
  <si>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</si>
  <si>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</si>
  <si>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</si>
  <si>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</si>
  <si>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</si>
  <si>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</si>
  <si>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</si>
  <si>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</si>
  <si>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</si>
  <si>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</si>
  <si>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</si>
  <si>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</si>
  <si>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</si>
  <si>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</si>
  <si>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</si>
  <si>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</si>
  <si>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</si>
  <si>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</si>
  <si>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</si>
  <si>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</si>
  <si>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</si>
  <si>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</si>
  <si>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</si>
  <si>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</si>
  <si>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</si>
  <si>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</si>
  <si>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</si>
  <si>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</si>
  <si>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</si>
  <si>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</si>
  <si>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</si>
  <si>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</si>
  <si>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</si>
  <si>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</si>
  <si>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</si>
  <si>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</si>
  <si>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</si>
  <si>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</si>
  <si>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</si>
  <si>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</si>
  <si>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</si>
  <si>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</si>
  <si>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</si>
  <si>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</si>
  <si>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</si>
  <si>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</si>
  <si>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</si>
  <si>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</si>
  <si>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</si>
  <si>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</si>
  <si>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</si>
  <si>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</si>
  <si>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</si>
  <si>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</si>
  <si>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</si>
  <si>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</si>
  <si>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</si>
  <si>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</si>
  <si>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</si>
  <si>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</si>
  <si>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</si>
  <si>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</si>
  <si>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</si>
  <si>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</si>
  <si>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</si>
  <si>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</si>
  <si>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</si>
  <si>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</si>
  <si>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</si>
  <si>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</si>
  <si>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</si>
  <si>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</si>
  <si>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</si>
  <si>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</si>
  <si>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</si>
  <si>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</si>
  <si>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</si>
  <si>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</si>
  <si>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</si>
  <si>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</si>
  <si>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</si>
  <si>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</si>
  <si>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</si>
  <si>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</si>
  <si>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</si>
  <si>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</si>
  <si>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</si>
  <si>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</si>
  <si>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</si>
  <si>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</si>
  <si>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</si>
  <si>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</si>
  <si>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</si>
  <si>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</si>
  <si>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</si>
  <si>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</si>
  <si>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</si>
  <si>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</si>
  <si>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</si>
  <si>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</si>
  <si>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</si>
  <si>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</si>
  <si>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</si>
  <si>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</si>
  <si>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</si>
  <si>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</si>
  <si>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</si>
  <si>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</si>
  <si>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</si>
  <si>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</si>
  <si>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</si>
  <si>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</si>
  <si>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</si>
  <si>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</si>
  <si>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</si>
  <si>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</si>
  <si>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</si>
  <si>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</si>
  <si>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</si>
  <si>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</si>
  <si>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</si>
  <si>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</si>
  <si>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</si>
  <si>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</si>
  <si>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</si>
  <si>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</si>
  <si>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</si>
  <si>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</si>
  <si>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</si>
  <si>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</si>
  <si>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</si>
  <si>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</si>
  <si>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</si>
  <si>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</si>
  <si>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</si>
  <si>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</si>
  <si>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</si>
  <si>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</si>
  <si>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</si>
  <si>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</si>
  <si>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</si>
  <si>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</si>
  <si>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</si>
  <si>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</si>
  <si>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</si>
  <si>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</si>
  <si>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</si>
  <si>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</si>
  <si>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</si>
  <si>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</si>
  <si>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</si>
  <si>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</si>
  <si>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</si>
  <si>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</si>
  <si>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</si>
  <si>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</si>
  <si>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</si>
  <si>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</si>
  <si>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</si>
  <si>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</si>
  <si>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</si>
  <si>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</si>
  <si>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</si>
  <si>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</si>
  <si>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</si>
  <si>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</si>
  <si>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</si>
  <si>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</si>
  <si>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</si>
  <si>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</si>
  <si>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</si>
  <si>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</si>
  <si>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</si>
  <si>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</si>
  <si>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</si>
  <si>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</si>
  <si>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</si>
  <si>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</si>
  <si>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</si>
  <si>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</si>
  <si>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</si>
  <si>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</si>
  <si>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</si>
  <si>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</si>
  <si>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</si>
  <si>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</si>
  <si>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</si>
  <si>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</si>
  <si>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</si>
  <si>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</si>
  <si>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</si>
  <si>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</si>
  <si>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</si>
  <si>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</si>
  <si>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</si>
  <si>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</si>
  <si>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</si>
  <si>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</si>
  <si>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</si>
  <si>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</si>
  <si>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</si>
  <si>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</si>
  <si>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</si>
  <si>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</si>
  <si>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</si>
  <si>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</si>
  <si>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</si>
  <si>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</si>
  <si>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</si>
  <si>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</si>
  <si>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</si>
  <si>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</si>
  <si>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</si>
  <si>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</si>
  <si>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</si>
  <si>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</si>
  <si>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</si>
  <si>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</si>
  <si>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</si>
  <si>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</si>
  <si>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</si>
  <si>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</si>
  <si>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</si>
  <si>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</si>
  <si>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</si>
  <si>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</si>
  <si>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</si>
  <si>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</si>
  <si>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</si>
  <si>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</si>
  <si>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</si>
  <si>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</si>
  <si>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</si>
  <si>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</si>
  <si>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</si>
  <si>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</si>
  <si>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</si>
  <si>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</si>
  <si>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</si>
  <si>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</si>
  <si>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</si>
  <si>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</si>
  <si>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</si>
  <si>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</si>
  <si>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</si>
  <si>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</si>
  <si>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</si>
  <si>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</si>
  <si>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</si>
  <si>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</si>
  <si>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</si>
  <si>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</si>
  <si>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</si>
  <si>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</si>
  <si>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</si>
  <si>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</si>
  <si>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</si>
  <si>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</si>
  <si>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</si>
  <si>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</si>
  <si>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</si>
  <si>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</si>
  <si>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</si>
  <si>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</si>
  <si>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</si>
  <si>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</si>
  <si>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</si>
  <si>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</si>
  <si>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</si>
  <si>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</si>
  <si>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</si>
  <si>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</si>
  <si>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</si>
  <si>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</si>
  <si>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</si>
  <si>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</si>
  <si>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</si>
  <si>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</si>
  <si>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</si>
  <si>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</si>
  <si>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</si>
  <si>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</si>
  <si>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</si>
  <si>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</si>
  <si>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</si>
  <si>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</si>
  <si>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</si>
  <si>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</si>
  <si>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</si>
  <si>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</si>
  <si>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</si>
  <si>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</si>
  <si>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</si>
  <si>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</si>
  <si>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</si>
  <si>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</si>
  <si>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</si>
  <si>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</si>
  <si>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</si>
  <si>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</si>
  <si>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</si>
  <si>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</si>
  <si>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</si>
  <si>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</si>
  <si>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</si>
  <si>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</si>
  <si>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</si>
  <si>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</si>
  <si>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</si>
  <si>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</si>
  <si>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</si>
  <si>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</si>
  <si>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</si>
  <si>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</si>
  <si>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</si>
  <si>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</si>
  <si>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</si>
  <si>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</si>
  <si>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</si>
  <si>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</si>
  <si>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</si>
  <si>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</si>
  <si>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</si>
  <si>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</si>
  <si>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</si>
  <si>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</si>
  <si>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</si>
  <si>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</si>
  <si>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</si>
  <si>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</si>
  <si>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</si>
  <si>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</si>
  <si>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</si>
  <si>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</si>
  <si>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</si>
  <si>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</si>
  <si>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</si>
  <si>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</si>
  <si>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</si>
  <si>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</si>
  <si>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</si>
  <si>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</si>
  <si>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</si>
  <si>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</si>
  <si>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</si>
  <si>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</si>
  <si>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</si>
  <si>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</si>
  <si>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</si>
  <si>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</si>
  <si>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</si>
  <si>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</si>
  <si>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</si>
  <si>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</si>
  <si>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</si>
  <si>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</si>
  <si>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</si>
  <si>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</si>
  <si>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</si>
  <si>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</si>
  <si>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</si>
  <si>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</si>
  <si>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</si>
  <si>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</si>
  <si>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</si>
  <si>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</si>
  <si>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</si>
  <si>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</si>
  <si>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</si>
  <si>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</si>
  <si>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</si>
  <si>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</si>
  <si>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</si>
  <si>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</si>
  <si>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</si>
  <si>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</si>
  <si>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</si>
  <si>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</si>
  <si>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</si>
  <si>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</si>
  <si>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</si>
  <si>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</si>
  <si>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</si>
  <si>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</si>
  <si>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</si>
  <si>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</si>
  <si>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</si>
  <si>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</si>
  <si>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</si>
  <si>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</si>
  <si>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</si>
  <si>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</si>
  <si>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</si>
  <si>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</si>
  <si>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</si>
  <si>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</si>
  <si>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</si>
  <si>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</si>
  <si>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</si>
  <si>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</si>
  <si>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</si>
  <si>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</si>
  <si>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</si>
  <si>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</si>
  <si>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</si>
  <si>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</si>
  <si>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</si>
  <si>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</si>
  <si>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</si>
  <si>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</si>
  <si>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</si>
  <si>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</si>
  <si>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</si>
  <si>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</si>
  <si>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</si>
  <si>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</si>
  <si>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</si>
  <si>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</si>
  <si>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</si>
  <si>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</si>
  <si>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</si>
  <si>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</si>
  <si>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</si>
  <si>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</si>
  <si>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</si>
  <si>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</si>
  <si>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</si>
  <si>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</si>
  <si>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</si>
  <si>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</si>
  <si>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</si>
  <si>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</si>
  <si>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</si>
  <si>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</si>
  <si>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</si>
  <si>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</si>
  <si>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</si>
  <si>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</si>
  <si>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</si>
  <si>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</si>
  <si>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</si>
  <si>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</si>
  <si>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</si>
  <si>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</si>
  <si>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</si>
  <si>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</si>
  <si>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</si>
  <si>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</si>
  <si>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</si>
  <si>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</si>
  <si>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</si>
  <si>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</si>
  <si>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</si>
  <si>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</si>
  <si>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</si>
  <si>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</si>
  <si>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</si>
  <si>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</si>
  <si>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</si>
  <si>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</si>
  <si>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</si>
  <si>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</si>
  <si>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</si>
  <si>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</si>
  <si>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</si>
  <si>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</si>
  <si>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</si>
  <si>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</si>
  <si>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</si>
  <si>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</si>
  <si>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</si>
  <si>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</si>
  <si>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</si>
  <si>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</si>
  <si>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</si>
  <si>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</si>
  <si>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</si>
  <si>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</si>
  <si>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</si>
  <si>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</si>
  <si>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</si>
  <si>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</si>
  <si>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</si>
  <si>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</si>
  <si>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</si>
  <si>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</si>
  <si>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</si>
  <si>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</si>
  <si>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</si>
  <si>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</si>
  <si>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</si>
  <si>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</si>
  <si>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</si>
  <si>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</si>
  <si>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</si>
  <si>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</si>
  <si>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</si>
  <si>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</si>
  <si>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</si>
  <si>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</si>
  <si>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</si>
  <si>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</si>
  <si>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</si>
  <si>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</si>
  <si>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</si>
  <si>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</si>
  <si>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</si>
  <si>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</si>
  <si>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</si>
  <si>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</si>
  <si>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</si>
  <si>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</si>
  <si>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</si>
  <si>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</si>
  <si>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</si>
  <si>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</si>
  <si>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</si>
  <si>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</si>
  <si>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</si>
  <si>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</si>
  <si>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</si>
  <si>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</si>
  <si>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</si>
  <si>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</si>
  <si>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</si>
  <si>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</si>
  <si>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</si>
  <si>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</si>
  <si>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</si>
  <si>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</si>
  <si>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</si>
  <si>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</si>
  <si>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</si>
  <si>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</si>
  <si>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</si>
  <si>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</si>
  <si>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</si>
  <si>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</si>
  <si>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</si>
  <si>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</si>
  <si>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</si>
  <si>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</si>
  <si>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</si>
  <si>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</si>
  <si>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</si>
  <si>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</si>
  <si>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</si>
  <si>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</si>
  <si>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</si>
  <si>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</si>
  <si>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</si>
  <si>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</si>
  <si>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</si>
  <si>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</si>
  <si>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</si>
  <si>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</si>
  <si>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</si>
  <si>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</si>
  <si>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</si>
  <si>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</si>
  <si>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</si>
  <si>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</si>
  <si>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</si>
  <si>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</si>
  <si>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</si>
  <si>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</si>
  <si>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</si>
  <si>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</si>
  <si>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</si>
  <si>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</si>
  <si>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</si>
  <si>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</si>
  <si>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</si>
  <si>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</si>
  <si>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</si>
  <si>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</si>
  <si>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</si>
  <si>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</si>
  <si>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</si>
  <si>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</si>
  <si>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</si>
  <si>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</si>
  <si>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</si>
  <si>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</si>
  <si>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</si>
  <si>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</si>
  <si>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</si>
  <si>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</si>
  <si>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</si>
  <si>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</si>
  <si>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</si>
  <si>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</si>
  <si>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</si>
  <si>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</si>
  <si>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</si>
  <si>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</si>
  <si>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</si>
  <si>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</si>
  <si>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</si>
  <si>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</si>
  <si>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</si>
  <si>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</si>
  <si>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</si>
  <si>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</si>
  <si>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</si>
  <si>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</si>
  <si>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</si>
  <si>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</si>
  <si>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</si>
  <si>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</si>
  <si>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</si>
  <si>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</si>
  <si>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</si>
  <si>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</si>
  <si>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</si>
  <si>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</si>
  <si>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</si>
  <si>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</si>
  <si>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</si>
  <si>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</si>
  <si>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</si>
  <si>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</si>
  <si>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</si>
  <si>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</si>
  <si>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</si>
  <si>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</si>
  <si>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</si>
  <si>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</si>
  <si>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</si>
  <si>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</si>
  <si>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</si>
  <si>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</si>
  <si>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</si>
  <si>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</si>
  <si>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</si>
  <si>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</si>
  <si>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</si>
  <si>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</si>
  <si>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</si>
  <si>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</si>
  <si>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</si>
  <si>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</si>
  <si>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</si>
  <si>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</si>
  <si>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</si>
  <si>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</si>
  <si>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</si>
  <si>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</si>
  <si>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</si>
  <si>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</si>
  <si>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</si>
  <si>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</si>
  <si>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</si>
  <si>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</si>
  <si>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</si>
  <si>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</si>
  <si>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</si>
  <si>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</si>
  <si>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</si>
  <si>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</si>
  <si>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</si>
  <si>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</si>
  <si>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</si>
  <si>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</si>
  <si>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</si>
  <si>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</si>
  <si>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</si>
  <si>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</si>
  <si>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</si>
  <si>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</si>
  <si>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</si>
  <si>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</si>
  <si>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</si>
  <si>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</si>
  <si>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</si>
  <si>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</si>
  <si>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</si>
  <si>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</si>
  <si>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</si>
  <si>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</si>
  <si>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</si>
  <si>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</si>
  <si>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</si>
  <si>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</si>
  <si>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</si>
  <si>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</si>
  <si>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</si>
  <si>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</si>
  <si>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</si>
  <si>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</si>
  <si>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</si>
  <si>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</si>
  <si>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</si>
  <si>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</si>
  <si>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</si>
  <si>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</si>
  <si>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</si>
  <si>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</si>
  <si>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</si>
  <si>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</si>
  <si>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</si>
  <si>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</si>
  <si>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</si>
  <si>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</si>
  <si>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</si>
  <si>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</si>
  <si>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</si>
  <si>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</si>
  <si>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</si>
  <si>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</si>
  <si>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</si>
  <si>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</si>
  <si>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</si>
  <si>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</si>
  <si>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</si>
  <si>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</si>
  <si>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</si>
  <si>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</si>
  <si>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</si>
  <si>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</si>
  <si>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</si>
  <si>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</si>
  <si>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</si>
  <si>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</si>
  <si>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</si>
  <si>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</si>
  <si>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</si>
  <si>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</si>
  <si>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</si>
  <si>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</si>
  <si>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</si>
  <si>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</si>
  <si>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</si>
  <si>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</si>
  <si>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</si>
  <si>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</si>
  <si>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</si>
  <si>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</si>
  <si>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</si>
  <si>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</si>
  <si>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</si>
  <si>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</si>
  <si>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</si>
  <si>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</si>
  <si>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</si>
  <si>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</si>
  <si>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</si>
  <si>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</si>
  <si>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</si>
  <si>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</si>
  <si>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</si>
  <si>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</si>
  <si>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</si>
  <si>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</si>
  <si>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</si>
  <si>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</si>
  <si>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</si>
  <si>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</si>
  <si>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</si>
  <si>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</si>
  <si>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</si>
  <si>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</si>
  <si>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</si>
  <si>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</si>
  <si>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</si>
  <si>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</si>
  <si>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</si>
  <si>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</si>
  <si>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</si>
  <si>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</si>
  <si>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</si>
  <si>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</si>
  <si>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</si>
  <si>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</si>
  <si>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</si>
  <si>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</si>
  <si>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</si>
  <si>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</si>
  <si>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</si>
  <si>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</si>
  <si>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</si>
  <si>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</si>
  <si>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</si>
  <si>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</si>
  <si>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</si>
  <si>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</si>
  <si>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</si>
  <si>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</si>
  <si>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</si>
  <si>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</si>
  <si>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</si>
  <si>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</si>
  <si>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</si>
  <si>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</si>
  <si>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</si>
  <si>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</si>
  <si>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</si>
  <si>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</si>
  <si>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</si>
  <si>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</si>
  <si>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</si>
  <si>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</si>
  <si>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</si>
  <si>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</si>
  <si>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</si>
  <si>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</si>
  <si>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</si>
  <si>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</si>
  <si>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</si>
  <si>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</si>
  <si>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</si>
  <si>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</si>
  <si>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</si>
  <si>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</si>
  <si>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</si>
  <si>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</si>
  <si>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</si>
  <si>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</si>
  <si>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</si>
  <si>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</si>
  <si>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</si>
  <si>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</si>
  <si>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</si>
  <si>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</si>
  <si>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</si>
  <si>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</si>
  <si>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</si>
  <si>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</si>
  <si>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</si>
  <si>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</si>
  <si>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</si>
  <si>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</si>
  <si>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</si>
  <si>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</si>
  <si>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</si>
  <si>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</si>
  <si>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</si>
  <si>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</si>
  <si>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</si>
  <si>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</si>
  <si>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</si>
  <si>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</si>
  <si>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</si>
  <si>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</si>
  <si>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</si>
  <si>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</si>
  <si>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</si>
  <si>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</si>
  <si>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</si>
  <si>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</si>
  <si>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</si>
  <si>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</si>
  <si>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</si>
  <si>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</si>
  <si>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</si>
  <si>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</si>
  <si>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</si>
  <si>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</si>
  <si>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</si>
  <si>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</si>
  <si>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</si>
  <si>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</si>
  <si>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</si>
  <si>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</si>
  <si>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</si>
  <si>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</si>
  <si>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</si>
  <si>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</si>
  <si>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</si>
  <si>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</si>
  <si>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</si>
  <si>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</si>
  <si>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</si>
  <si>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</si>
  <si>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</si>
  <si>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</si>
  <si>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</si>
  <si>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</si>
  <si>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</si>
  <si>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</si>
  <si>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</si>
  <si>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</si>
  <si>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</si>
  <si>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</si>
  <si>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</si>
  <si>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</si>
  <si>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</si>
  <si>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</si>
  <si>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</si>
  <si>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</si>
  <si>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</si>
  <si>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</si>
  <si>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</si>
  <si>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</si>
  <si>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</si>
  <si>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</si>
  <si>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</si>
  <si>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</si>
  <si>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</si>
  <si>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</si>
  <si>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</si>
  <si>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</si>
  <si>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</si>
  <si>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</si>
  <si>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</si>
  <si>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</si>
  <si>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</si>
  <si>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</si>
  <si>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</si>
  <si>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</si>
  <si>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</si>
  <si>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</si>
  <si>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</si>
  <si>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</si>
  <si>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</si>
  <si>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</si>
  <si>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</si>
  <si>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</si>
  <si>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</si>
  <si>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</si>
  <si>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</si>
  <si>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</si>
  <si>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</si>
  <si>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</si>
  <si>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</si>
  <si>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</si>
  <si>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</si>
  <si>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</si>
  <si>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</si>
  <si>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</si>
  <si>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</si>
  <si>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</si>
  <si>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</si>
  <si>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</si>
  <si>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</si>
  <si>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</si>
  <si>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</si>
  <si>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</si>
  <si>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</si>
  <si>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</si>
  <si>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</si>
  <si>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</si>
  <si>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</si>
  <si>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</si>
  <si>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</si>
  <si>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</si>
  <si>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</si>
  <si>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</si>
  <si>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</si>
  <si>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</si>
  <si>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</si>
  <si>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</si>
  <si>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</si>
  <si>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</si>
  <si>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</si>
  <si>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</si>
  <si>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</si>
  <si>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</si>
  <si>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</si>
  <si>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</si>
  <si>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</si>
  <si>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</si>
  <si>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</si>
  <si>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</si>
  <si>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</si>
  <si>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</si>
  <si>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</si>
  <si>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</si>
  <si>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</si>
  <si>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</si>
  <si>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</si>
  <si>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</si>
  <si>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</si>
  <si>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</si>
  <si>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</si>
  <si>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</si>
  <si>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</si>
  <si>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</si>
  <si>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</si>
  <si>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</si>
  <si>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</si>
  <si>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</si>
  <si>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</si>
  <si>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</si>
  <si>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</si>
  <si>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</si>
  <si>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</si>
  <si>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</si>
  <si>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</si>
  <si>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</si>
  <si>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</si>
  <si>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</si>
  <si>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</si>
  <si>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</si>
  <si>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</si>
  <si>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</si>
  <si>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</si>
  <si>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</si>
  <si>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</si>
  <si>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</si>
  <si>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</si>
  <si>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</si>
  <si>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</si>
  <si>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</si>
  <si>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</si>
  <si>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</si>
  <si>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</si>
  <si>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</si>
  <si>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</si>
  <si>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</si>
  <si>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</si>
  <si>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</si>
  <si>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</si>
  <si>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</si>
  <si>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</si>
  <si>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</si>
  <si>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</si>
  <si>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</si>
  <si>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</si>
  <si>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</si>
  <si>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</si>
  <si>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</si>
  <si>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</si>
  <si>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</si>
  <si>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</si>
  <si>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</si>
  <si>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</si>
  <si>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</si>
  <si>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</si>
  <si>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</si>
  <si>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</si>
  <si>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</si>
  <si>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</si>
  <si>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</si>
  <si>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</si>
  <si>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</si>
  <si>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</si>
  <si>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</si>
  <si>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</si>
  <si>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</si>
  <si>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</si>
  <si>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</si>
  <si>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</si>
  <si>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</si>
  <si>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</si>
  <si>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</si>
  <si>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</si>
  <si>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</si>
  <si>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</si>
  <si>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</si>
  <si>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</si>
  <si>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</si>
  <si>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</si>
  <si>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</si>
  <si>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</si>
  <si>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</si>
  <si>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</si>
  <si>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</si>
  <si>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</si>
  <si>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</si>
  <si>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</si>
  <si>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</si>
  <si>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</si>
  <si>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</si>
  <si>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</si>
  <si>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</si>
  <si>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</si>
  <si>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</si>
  <si>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</si>
  <si>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</si>
  <si>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</si>
  <si>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</si>
  <si>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</si>
  <si>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</si>
  <si>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</si>
  <si>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</si>
  <si>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</si>
  <si>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</si>
  <si>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</si>
  <si>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</si>
  <si>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</si>
  <si>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</si>
  <si>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</si>
  <si>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</si>
  <si>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</si>
  <si>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</si>
  <si>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</si>
  <si>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</si>
  <si>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</si>
  <si>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</si>
  <si>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</si>
  <si>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</si>
  <si>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</si>
  <si>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</si>
  <si>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</si>
  <si>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</si>
  <si>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</si>
  <si>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</si>
  <si>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</si>
  <si>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</si>
  <si>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</si>
  <si>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</si>
  <si>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</si>
  <si>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</si>
  <si>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</si>
  <si>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</si>
  <si>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</si>
  <si>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</si>
  <si>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</si>
  <si>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</si>
  <si>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</si>
  <si>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</si>
  <si>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</si>
  <si>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</si>
  <si>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</si>
  <si>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</si>
  <si>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</si>
  <si>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</si>
  <si>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</si>
  <si>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</si>
  <si>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</si>
  <si>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</si>
  <si>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</si>
  <si>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</si>
  <si>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</si>
  <si>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</si>
  <si>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</si>
  <si>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</si>
  <si>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</si>
  <si>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</si>
  <si>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</si>
  <si>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</si>
  <si>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</si>
  <si>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</si>
  <si>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</si>
  <si>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</si>
  <si>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</si>
  <si>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</si>
  <si>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</si>
  <si>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</si>
  <si>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</si>
  <si>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</si>
  <si>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</si>
  <si>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</si>
  <si>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</si>
  <si>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</si>
  <si>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</si>
  <si>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</si>
  <si>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</si>
  <si>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</si>
  <si>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</si>
  <si>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</si>
  <si>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</si>
  <si>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</si>
  <si>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</si>
  <si>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</si>
  <si>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</si>
  <si>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</si>
  <si>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</si>
  <si>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</si>
  <si>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</si>
  <si>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</si>
  <si>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</si>
  <si>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</si>
  <si>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</si>
  <si>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</si>
  <si>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</si>
  <si>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</si>
  <si>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</si>
  <si>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</si>
  <si>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</si>
  <si>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</si>
  <si>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</si>
  <si>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</si>
  <si>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</si>
  <si>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</si>
  <si>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</si>
  <si>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</si>
  <si>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</si>
  <si>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</si>
  <si>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</si>
  <si>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</si>
  <si>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</si>
  <si>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</si>
  <si>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</si>
  <si>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</si>
  <si>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</si>
  <si>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</si>
  <si>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</si>
  <si>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</si>
  <si>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</si>
  <si>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</si>
  <si>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</si>
  <si>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</si>
  <si>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</si>
  <si>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</si>
  <si>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</si>
  <si>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</si>
  <si>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</si>
  <si>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</si>
  <si>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</si>
  <si>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</si>
  <si>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</si>
  <si>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</si>
  <si>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</si>
  <si>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</si>
  <si>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</si>
  <si>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</si>
  <si>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</si>
  <si>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</si>
  <si>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</si>
  <si>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</si>
  <si>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</si>
  <si>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</si>
  <si>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</si>
  <si>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</si>
  <si>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</si>
  <si>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</si>
  <si>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</si>
  <si>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</si>
  <si>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</si>
  <si>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</si>
  <si>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</si>
  <si>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</si>
  <si>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</si>
  <si>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</si>
  <si>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</si>
  <si>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</si>
  <si>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</si>
  <si>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</si>
  <si>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</si>
  <si>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</si>
  <si>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</si>
  <si>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</si>
  <si>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</si>
  <si>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</si>
  <si>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</si>
  <si>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</si>
  <si>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</si>
  <si>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</si>
  <si>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</si>
  <si>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</si>
  <si>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</si>
  <si>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</si>
  <si>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</si>
  <si>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</si>
  <si>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</si>
  <si>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</si>
  <si>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</si>
  <si>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</si>
  <si>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</si>
  <si>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</si>
  <si>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</si>
  <si>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</si>
  <si>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</si>
  <si>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</si>
  <si>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</si>
  <si>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</si>
  <si>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</si>
  <si>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</si>
  <si>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</si>
  <si>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</si>
  <si>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</si>
  <si>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</si>
  <si>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</si>
  <si>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</si>
  <si>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</si>
  <si>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</si>
  <si>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</si>
  <si>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</si>
  <si>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</si>
  <si>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</si>
  <si>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</si>
  <si>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</si>
  <si>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</si>
  <si>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</si>
  <si>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</si>
  <si>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</si>
  <si>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</si>
  <si>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</si>
  <si>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</si>
  <si>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</si>
  <si>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</si>
  <si>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</si>
  <si>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</si>
  <si>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</si>
  <si>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</si>
  <si>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</si>
  <si>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</si>
  <si>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</si>
  <si>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</si>
  <si>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</si>
  <si>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</si>
  <si>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</si>
  <si>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</si>
  <si>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</si>
  <si>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</si>
  <si>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</si>
  <si>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</si>
  <si>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</si>
  <si>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</si>
  <si>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</si>
  <si>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</si>
  <si>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</si>
  <si>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</si>
  <si>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</si>
  <si>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</si>
  <si>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</si>
  <si>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</si>
  <si>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</si>
  <si>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</si>
  <si>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</si>
  <si>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</si>
  <si>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</si>
  <si>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</si>
  <si>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</si>
  <si>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</si>
  <si>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</si>
  <si>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</si>
  <si>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</si>
  <si>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</si>
  <si>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</si>
  <si>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</si>
  <si>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</si>
  <si>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</si>
  <si>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</si>
  <si>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</si>
  <si>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</si>
  <si>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</si>
  <si>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</si>
  <si>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</si>
  <si>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</si>
  <si>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</si>
  <si>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</si>
  <si>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</si>
  <si>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</si>
  <si>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</si>
  <si>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</si>
  <si>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</si>
  <si>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</si>
  <si>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</si>
  <si>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</si>
  <si>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</si>
  <si>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</si>
  <si>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</si>
  <si>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</si>
  <si>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</si>
  <si>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</si>
  <si>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</si>
  <si>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</si>
  <si>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</si>
  <si>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</si>
  <si>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</si>
  <si>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</si>
  <si>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</si>
  <si>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</si>
  <si>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</si>
  <si>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</si>
  <si>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</si>
  <si>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</si>
  <si>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</si>
  <si>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</si>
  <si>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</si>
  <si>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</si>
  <si>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</si>
  <si>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</si>
  <si>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</si>
  <si>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</si>
  <si>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</si>
  <si>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</si>
  <si>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</si>
  <si>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</si>
  <si>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</si>
  <si>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</si>
  <si>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</si>
  <si>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</si>
  <si>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</si>
  <si>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</si>
  <si>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</si>
  <si>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</si>
  <si>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</si>
  <si>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</si>
  <si>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</si>
  <si>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</si>
  <si>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</si>
  <si>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</si>
  <si>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</si>
  <si>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</si>
  <si>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</si>
  <si>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</si>
  <si>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</si>
  <si>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</si>
  <si>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</si>
  <si>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</si>
  <si>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</si>
  <si>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</si>
  <si>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</si>
  <si>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</si>
  <si>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</si>
  <si>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</si>
  <si>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</si>
  <si>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</si>
  <si>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</si>
  <si>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</si>
  <si>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</si>
  <si>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</si>
  <si>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</si>
  <si>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</si>
  <si>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</si>
  <si>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</si>
  <si>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</si>
  <si>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</si>
  <si>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</si>
  <si>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</si>
  <si>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</si>
  <si>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</si>
  <si>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</si>
  <si>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</si>
  <si>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</si>
  <si>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</si>
  <si>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</si>
  <si>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</si>
  <si>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</si>
  <si>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</si>
  <si>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</si>
  <si>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</si>
  <si>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</si>
  <si>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</si>
  <si>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</si>
  <si>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</si>
  <si>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</si>
  <si>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</si>
  <si>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</si>
  <si>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</si>
  <si>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</si>
  <si>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</si>
  <si>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</si>
  <si>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</si>
  <si>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</si>
  <si>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</si>
  <si>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</si>
  <si>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</si>
  <si>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</si>
  <si>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</si>
  <si>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</si>
  <si>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</si>
  <si>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</si>
  <si>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</si>
  <si>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</si>
  <si>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</si>
  <si>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</si>
  <si>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</si>
  <si>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</si>
  <si>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</si>
  <si>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</si>
  <si>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</si>
  <si>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</si>
  <si>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</si>
  <si>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</si>
  <si>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</si>
  <si>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</si>
  <si>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</si>
  <si>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</si>
  <si>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</si>
  <si>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</si>
  <si>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</si>
  <si>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</si>
  <si>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</si>
  <si>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</si>
  <si>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</si>
  <si>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</si>
  <si>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</si>
  <si>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</si>
  <si>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</si>
  <si>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</si>
  <si>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</si>
  <si>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</si>
  <si>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</si>
  <si>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</si>
  <si>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</si>
  <si>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</si>
  <si>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</si>
  <si>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</si>
  <si>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</si>
  <si>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</si>
  <si>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</si>
  <si>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</si>
  <si>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</si>
  <si>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</si>
  <si>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</si>
  <si>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</si>
  <si>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</si>
  <si>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</si>
  <si>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</si>
  <si>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</si>
  <si>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</si>
  <si>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</si>
  <si>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</si>
  <si>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</si>
  <si>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</si>
  <si>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</si>
  <si>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</si>
  <si>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</si>
  <si>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</si>
  <si>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</si>
  <si>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</si>
  <si>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</si>
  <si>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</si>
  <si>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</si>
  <si>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</si>
  <si>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</si>
  <si>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</si>
  <si>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</si>
  <si>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</si>
  <si>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</si>
  <si>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</si>
  <si>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</si>
  <si>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</si>
  <si>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</si>
  <si>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</si>
  <si>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</si>
  <si>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</si>
  <si>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</si>
  <si>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</si>
  <si>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</si>
  <si>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</si>
  <si>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</si>
  <si>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</si>
  <si>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</si>
  <si>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</si>
  <si>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</si>
  <si>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</si>
  <si>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</si>
  <si>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</si>
  <si>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</si>
  <si>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</si>
  <si>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</si>
  <si>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</si>
  <si>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</si>
  <si>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</si>
  <si>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</si>
  <si>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</si>
  <si>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</si>
  <si>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</si>
  <si>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</si>
  <si>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</si>
  <si>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</si>
  <si>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</si>
  <si>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</si>
  <si>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</si>
  <si>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</si>
  <si>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</si>
  <si>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</si>
  <si>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</si>
  <si>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</si>
  <si>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</si>
  <si>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</si>
  <si>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</si>
  <si>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</si>
  <si>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</si>
  <si>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</si>
  <si>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</si>
  <si>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</si>
  <si>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</si>
  <si>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</si>
  <si>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</si>
  <si>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</si>
  <si>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</si>
  <si>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</si>
  <si>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</si>
  <si>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</si>
  <si>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</si>
  <si>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</si>
  <si>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</si>
  <si>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</si>
  <si>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</si>
  <si>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</si>
  <si>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</si>
  <si>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</si>
  <si>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</si>
  <si>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</si>
  <si>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</si>
  <si>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</si>
  <si>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</si>
  <si>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</si>
  <si>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</si>
  <si>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</si>
  <si>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</si>
  <si>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</si>
  <si>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</si>
  <si>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</si>
  <si>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</si>
  <si>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</si>
  <si>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</si>
  <si>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</si>
  <si>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</si>
  <si>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</si>
  <si>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</si>
  <si>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</si>
  <si>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</si>
  <si>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</si>
  <si>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</si>
  <si>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</si>
  <si>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</si>
  <si>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</si>
  <si>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</si>
  <si>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</si>
  <si>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</si>
  <si>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</si>
  <si>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</si>
  <si>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</si>
  <si>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</si>
  <si>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</si>
  <si>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</si>
  <si>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</si>
  <si>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</si>
  <si>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</si>
  <si>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</si>
  <si>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</si>
  <si>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</si>
  <si>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</si>
  <si>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</si>
  <si>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</si>
  <si>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</si>
  <si>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</si>
  <si>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</si>
  <si>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</si>
  <si>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</si>
  <si>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</si>
  <si>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</si>
  <si>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</si>
  <si>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</si>
  <si>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</si>
  <si>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</si>
  <si>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</si>
  <si>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</si>
  <si>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</si>
  <si>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</si>
  <si>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</si>
  <si>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</si>
  <si>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</si>
  <si>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</si>
  <si>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</si>
  <si>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</si>
  <si>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</si>
  <si>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</si>
  <si>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</si>
  <si>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</si>
  <si>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</si>
  <si>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</si>
  <si>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</si>
  <si>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</si>
  <si>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</si>
  <si>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</si>
  <si>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</si>
  <si>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</si>
  <si>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</si>
  <si>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</si>
  <si>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</si>
  <si>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</si>
  <si>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</si>
  <si>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</si>
  <si>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</si>
  <si>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</si>
  <si>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</si>
  <si>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</si>
  <si>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</si>
  <si>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</si>
  <si>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</si>
  <si>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</si>
  <si>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</si>
  <si>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</si>
  <si>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</si>
  <si>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</si>
  <si>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</si>
  <si>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</si>
  <si>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</si>
  <si>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</si>
  <si>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</si>
  <si>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</si>
  <si>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</si>
  <si>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</si>
  <si>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</si>
  <si>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</si>
  <si>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</si>
  <si>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</si>
  <si>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</si>
  <si>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</si>
  <si>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</si>
  <si>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</si>
  <si>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</si>
  <si>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</si>
  <si>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</si>
  <si>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</si>
  <si>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</si>
  <si>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</si>
  <si>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</si>
  <si>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</si>
  <si>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</si>
  <si>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</si>
  <si>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</si>
  <si>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</si>
  <si>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</si>
  <si>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</si>
  <si>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</si>
  <si>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</si>
  <si>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</si>
  <si>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</si>
  <si>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</si>
  <si>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</si>
  <si>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</si>
  <si>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</si>
  <si>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</si>
  <si>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</si>
  <si>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</si>
  <si>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</si>
  <si>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</si>
  <si>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</si>
  <si>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</si>
  <si>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</si>
  <si>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</si>
  <si>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</si>
  <si>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</si>
  <si>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</si>
  <si>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</si>
  <si>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</si>
  <si>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</si>
  <si>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</si>
  <si>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</si>
  <si>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</si>
  <si>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</si>
  <si>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</si>
  <si>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</si>
  <si>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</si>
  <si>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</si>
  <si>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</si>
  <si>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</si>
  <si>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</si>
  <si>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</si>
  <si>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</si>
  <si>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</si>
  <si>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</si>
  <si>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</si>
  <si>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</si>
  <si>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</si>
  <si>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</si>
  <si>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</si>
  <si>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</si>
  <si>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</si>
  <si>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</si>
  <si>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</si>
  <si>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</si>
  <si>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</si>
  <si>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</si>
  <si>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</si>
  <si>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</si>
  <si>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</si>
  <si>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</si>
  <si>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</si>
  <si>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</si>
  <si>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</si>
  <si>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</si>
  <si>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</si>
  <si>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</si>
  <si>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</si>
  <si>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</si>
  <si>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</si>
  <si>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</si>
  <si>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</si>
  <si>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</si>
  <si>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</si>
  <si>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</si>
  <si>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</si>
  <si>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</si>
  <si>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</si>
  <si>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</si>
  <si>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</si>
  <si>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</si>
  <si>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</si>
  <si>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</si>
  <si>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</si>
  <si>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</si>
  <si>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</si>
  <si>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</si>
  <si>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</si>
  <si>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</si>
  <si>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</si>
  <si>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</si>
  <si>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</si>
  <si>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</si>
  <si>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</si>
  <si>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</si>
  <si>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</si>
  <si>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</si>
  <si>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</si>
  <si>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</si>
  <si>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</si>
  <si>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</si>
  <si>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</si>
  <si>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</si>
  <si>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</si>
  <si>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</si>
  <si>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</si>
  <si>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</si>
  <si>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</si>
  <si>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</si>
  <si>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</si>
  <si>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</si>
  <si>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</si>
  <si>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</si>
  <si>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</si>
  <si>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</si>
  <si>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</si>
  <si>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</si>
  <si>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</si>
  <si>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</si>
  <si>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</si>
  <si>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</si>
  <si>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</si>
  <si>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</si>
  <si>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</si>
  <si>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</si>
  <si>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</si>
  <si>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</si>
  <si>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</si>
  <si>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</si>
  <si>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</si>
  <si>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</si>
  <si>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</si>
  <si>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</si>
  <si>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</si>
  <si>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</si>
  <si>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</si>
  <si>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</si>
  <si>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</si>
  <si>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</si>
  <si>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</si>
  <si>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</si>
  <si>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</si>
  <si>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</si>
  <si>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</si>
  <si>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</si>
  <si>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</si>
  <si>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</si>
  <si>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</si>
  <si>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</si>
  <si>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</si>
  <si>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</si>
  <si>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</si>
  <si>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</si>
  <si>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</si>
  <si>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</si>
  <si>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</si>
  <si>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</si>
  <si>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</si>
  <si>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</si>
  <si>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</si>
  <si>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</si>
  <si>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</si>
  <si>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</si>
  <si>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</si>
  <si>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</si>
  <si>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</si>
  <si>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</si>
  <si>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</si>
  <si>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</si>
  <si>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</si>
  <si>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</si>
  <si>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</si>
  <si>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</si>
  <si>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</si>
  <si>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</si>
  <si>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</si>
  <si>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</si>
  <si>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</si>
  <si>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</si>
  <si>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</si>
  <si>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</si>
  <si>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</si>
  <si>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</si>
  <si>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</si>
  <si>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</si>
  <si>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</si>
  <si>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</si>
  <si>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</si>
  <si>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</si>
  <si>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</si>
  <si>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</si>
  <si>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</si>
  <si>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</si>
  <si>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</si>
  <si>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</si>
  <si>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</si>
  <si>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</si>
  <si>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</si>
  <si>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</si>
  <si>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</si>
  <si>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</si>
  <si>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</si>
  <si>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</si>
  <si>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</si>
  <si>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</si>
  <si>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</si>
  <si>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</si>
  <si>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</si>
  <si>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</si>
  <si>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</si>
  <si>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</si>
  <si>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</si>
  <si>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</si>
  <si>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</si>
  <si>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</si>
  <si>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</si>
  <si>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</si>
  <si>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</si>
  <si>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</si>
  <si>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</si>
  <si>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</si>
  <si>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</si>
  <si>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</si>
  <si>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</si>
  <si>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</si>
  <si>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</si>
  <si>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</si>
  <si>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</si>
  <si>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</si>
  <si>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</si>
  <si>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</si>
  <si>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</si>
  <si>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</si>
  <si>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</si>
  <si>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</si>
  <si>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</si>
  <si>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</si>
  <si>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</si>
  <si>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</si>
  <si>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</si>
  <si>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</si>
  <si>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</si>
  <si>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</si>
  <si>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</si>
  <si>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</si>
  <si>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</si>
  <si>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</si>
  <si>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</si>
  <si>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</si>
  <si>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</si>
  <si>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</si>
  <si>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</si>
  <si>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</si>
  <si>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</si>
  <si>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</si>
  <si>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</si>
  <si>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</si>
  <si>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</si>
  <si>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</si>
  <si>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</si>
  <si>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</si>
  <si>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</si>
  <si>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</si>
  <si>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</si>
  <si>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</si>
  <si>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</si>
  <si>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</si>
  <si>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</si>
  <si>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</si>
  <si>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</si>
  <si>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</si>
  <si>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</si>
  <si>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</si>
  <si>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</si>
  <si>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</si>
  <si>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</si>
  <si>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</si>
  <si>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</si>
  <si>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</si>
  <si>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</si>
  <si>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</si>
  <si>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</si>
  <si>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</si>
  <si>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</si>
  <si>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</si>
  <si>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</si>
  <si>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</si>
  <si>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</si>
  <si>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</si>
  <si>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</si>
  <si>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</si>
  <si>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</si>
  <si>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</si>
  <si>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</si>
  <si>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</si>
  <si>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</si>
  <si>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</si>
  <si>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</si>
  <si>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</si>
  <si>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</si>
  <si>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</si>
  <si>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</si>
  <si>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</si>
  <si>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</si>
  <si>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</si>
  <si>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</si>
  <si>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</si>
  <si>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</si>
  <si>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</si>
  <si>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</si>
  <si>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</si>
  <si>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</si>
  <si>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</si>
  <si>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</si>
  <si>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</si>
  <si>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</si>
  <si>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</si>
  <si>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</si>
  <si>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</si>
  <si>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</si>
  <si>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</si>
  <si>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</si>
  <si>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</si>
  <si>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</si>
  <si>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</si>
  <si>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</si>
  <si>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</si>
  <si>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</si>
  <si>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</si>
  <si>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</si>
  <si>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</si>
  <si>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</si>
  <si>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</si>
  <si>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</si>
  <si>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</si>
  <si>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</si>
  <si>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</si>
  <si>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</si>
  <si>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</si>
  <si>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</si>
  <si>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</si>
  <si>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</si>
  <si>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</si>
  <si>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</si>
  <si>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</si>
  <si>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</si>
  <si>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</si>
  <si>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</si>
  <si>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</si>
  <si>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</si>
  <si>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</si>
  <si>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</si>
  <si>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</si>
  <si>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</si>
  <si>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</si>
  <si>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</si>
  <si>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</si>
  <si>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</si>
  <si>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</si>
  <si>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</si>
  <si>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</si>
  <si>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</si>
  <si>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</si>
  <si>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</si>
  <si>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</si>
  <si>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</si>
  <si>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</si>
  <si>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</si>
  <si>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</si>
  <si>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</si>
  <si>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</si>
  <si>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</si>
  <si>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</si>
  <si>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</si>
  <si>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</si>
  <si>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</si>
  <si>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</si>
  <si>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</si>
  <si>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</si>
  <si>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</si>
  <si>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</si>
  <si>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</si>
  <si>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</si>
  <si>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</si>
  <si>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</si>
  <si>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</si>
  <si>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</si>
  <si>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</si>
  <si>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</si>
  <si>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</si>
  <si>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</si>
  <si>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</si>
  <si>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</si>
  <si>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</si>
  <si>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</si>
  <si>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</si>
  <si>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</si>
  <si>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</si>
  <si>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</si>
  <si>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</si>
  <si>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</si>
  <si>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</si>
  <si>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</si>
  <si>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</si>
  <si>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</si>
  <si>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</si>
  <si>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</si>
  <si>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</si>
  <si>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</si>
  <si>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</si>
  <si>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</si>
  <si>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</si>
  <si>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</si>
  <si>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</si>
  <si>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</si>
  <si>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</si>
  <si>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</si>
  <si>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</si>
  <si>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</si>
  <si>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</si>
  <si>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</si>
  <si>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</si>
  <si>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</si>
  <si>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</si>
  <si>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</si>
  <si>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</si>
  <si>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</si>
  <si>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</si>
  <si>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</si>
  <si>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</si>
  <si>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</si>
  <si>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</si>
  <si>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</si>
  <si>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</si>
  <si>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</si>
  <si>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</si>
  <si>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</si>
  <si>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</si>
  <si>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</si>
  <si>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</si>
  <si>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</si>
  <si>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</si>
  <si>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</si>
  <si>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</si>
  <si>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</si>
  <si>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</si>
  <si>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</si>
  <si>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</si>
  <si>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</si>
  <si>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</si>
  <si>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</si>
  <si>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</si>
  <si>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</si>
  <si>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</si>
  <si>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</si>
  <si>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</si>
  <si>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</si>
  <si>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</si>
  <si>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</si>
  <si>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</si>
  <si>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</si>
  <si>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</si>
  <si>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</si>
  <si>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</si>
  <si>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</si>
  <si>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</si>
  <si>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</si>
  <si>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</si>
  <si>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</si>
  <si>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</si>
  <si>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</si>
  <si>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</si>
  <si>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</si>
  <si>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</si>
  <si>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</si>
  <si>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</si>
  <si>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</si>
  <si>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</si>
  <si>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</si>
  <si>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</si>
  <si>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</si>
  <si>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</si>
  <si>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</si>
  <si>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</si>
  <si>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</si>
  <si>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</si>
  <si>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</si>
  <si>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</si>
  <si>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</si>
  <si>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</si>
  <si>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</si>
  <si>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</si>
  <si>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</si>
  <si>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</si>
  <si>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</si>
  <si>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</si>
  <si>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</si>
  <si>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</si>
  <si>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</si>
  <si>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</si>
  <si>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</si>
  <si>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</si>
  <si>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</si>
  <si>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</si>
  <si>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</si>
  <si>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</si>
  <si>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</si>
  <si>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</si>
  <si>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</si>
  <si>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</si>
  <si>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</si>
  <si>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</si>
  <si>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</si>
  <si>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</si>
  <si>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</si>
  <si>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</si>
  <si>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</si>
  <si>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</si>
  <si>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</si>
  <si>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</si>
  <si>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</si>
  <si>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</si>
  <si>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</si>
  <si>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</si>
  <si>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</si>
  <si>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</si>
  <si>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</si>
  <si>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</si>
  <si>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</si>
  <si>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</si>
  <si>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</si>
  <si>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</si>
  <si>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</si>
  <si>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</si>
  <si>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</si>
  <si>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</si>
  <si>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</si>
  <si>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</si>
  <si>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</si>
  <si>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</si>
  <si>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</si>
  <si>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</si>
  <si>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</si>
  <si>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</si>
  <si>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</si>
  <si>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</si>
  <si>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</si>
  <si>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</si>
  <si>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</si>
  <si>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</si>
  <si>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</si>
  <si>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</si>
  <si>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</si>
  <si>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</si>
  <si>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</si>
  <si>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</si>
  <si>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</si>
  <si>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</si>
  <si>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</si>
  <si>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</si>
  <si>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</si>
  <si>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</si>
  <si>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</si>
  <si>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</si>
  <si>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</si>
  <si>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</si>
  <si>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</si>
  <si>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</si>
  <si>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</si>
  <si>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</si>
  <si>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</si>
  <si>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</si>
  <si>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</si>
  <si>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</si>
  <si>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</si>
  <si>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</si>
  <si>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</si>
  <si>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</si>
  <si>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</si>
  <si>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</si>
  <si>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</si>
  <si>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</si>
  <si>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</si>
  <si>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</si>
  <si>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</si>
  <si>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</si>
  <si>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</si>
  <si>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</si>
  <si>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</si>
  <si>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</si>
  <si>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</si>
  <si>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</si>
  <si>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</si>
  <si>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</si>
  <si>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</si>
  <si>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</si>
  <si>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</si>
  <si>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</si>
  <si>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</si>
  <si>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</si>
  <si>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</si>
  <si>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</si>
  <si>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</si>
  <si>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</si>
  <si>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</si>
  <si>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</si>
  <si>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</si>
  <si>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</si>
  <si>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</si>
  <si>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</si>
  <si>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</si>
  <si>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</si>
  <si>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</si>
  <si>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</si>
  <si>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</si>
  <si>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</si>
  <si>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</si>
  <si>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</si>
  <si>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</si>
  <si>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</si>
  <si>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</si>
  <si>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</si>
  <si>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</si>
  <si>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</si>
  <si>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</si>
  <si>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</si>
  <si>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</si>
  <si>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</si>
  <si>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</si>
  <si>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</si>
  <si>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</si>
  <si>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</si>
  <si>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</si>
  <si>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</si>
  <si>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</si>
  <si>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</si>
  <si>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</si>
  <si>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</si>
  <si>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</si>
  <si>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</si>
  <si>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</si>
  <si>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</si>
  <si>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</si>
  <si>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</si>
  <si>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</si>
  <si>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</si>
  <si>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</si>
  <si>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</si>
  <si>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</si>
  <si>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</si>
  <si>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</si>
  <si>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</si>
  <si>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</si>
  <si>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</si>
  <si>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</si>
  <si>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</si>
  <si>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</si>
  <si>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</si>
  <si>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</si>
  <si>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</si>
  <si>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</si>
  <si>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</si>
  <si>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</si>
  <si>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</si>
  <si>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</si>
  <si>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</si>
  <si>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</si>
  <si>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</si>
  <si>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</si>
  <si>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</si>
  <si>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</si>
  <si>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</si>
  <si>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</si>
  <si>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</si>
  <si>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</si>
  <si>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</si>
  <si>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</si>
  <si>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</si>
  <si>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</si>
  <si>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</si>
  <si>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</si>
  <si>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</si>
  <si>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</si>
  <si>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</si>
  <si>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</si>
  <si>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</si>
  <si>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</si>
  <si>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</si>
  <si>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</si>
  <si>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</si>
  <si>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</si>
  <si>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</si>
  <si>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</si>
  <si>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</si>
  <si>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</si>
  <si>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</si>
  <si>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</si>
  <si>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</si>
  <si>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</si>
  <si>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</si>
  <si>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</si>
  <si>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</si>
  <si>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</si>
  <si>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</si>
  <si>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</si>
  <si>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</si>
  <si>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</si>
  <si>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</si>
  <si>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</si>
  <si>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</si>
  <si>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</si>
  <si>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</si>
  <si>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</si>
  <si>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</si>
  <si>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</si>
  <si>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</si>
  <si>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</si>
  <si>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</si>
  <si>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</si>
  <si>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</si>
  <si>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</si>
  <si>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</si>
  <si>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</si>
  <si>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</si>
  <si>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</si>
  <si>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</si>
  <si>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</si>
  <si>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</si>
  <si>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</si>
  <si>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</si>
  <si>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</si>
  <si>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</si>
  <si>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</si>
  <si>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</si>
  <si>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</si>
  <si>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</si>
  <si>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</si>
  <si>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</si>
  <si>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</si>
  <si>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</si>
  <si>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</si>
  <si>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</si>
  <si>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</si>
  <si>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</si>
  <si>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</si>
  <si>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</si>
  <si>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</si>
  <si>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</si>
  <si>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</si>
  <si>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</si>
  <si>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</si>
  <si>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</si>
  <si>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</si>
  <si>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</si>
  <si>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</si>
  <si>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</si>
  <si>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</si>
  <si>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</si>
  <si>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</si>
  <si>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</si>
  <si>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</si>
  <si>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</si>
  <si>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</si>
  <si>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</si>
  <si>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</si>
  <si>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</si>
  <si>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</si>
  <si>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</si>
  <si>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</si>
  <si>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</si>
  <si>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</si>
  <si>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</si>
  <si>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</si>
  <si>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</si>
  <si>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</si>
  <si>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</si>
  <si>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</si>
  <si>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</si>
  <si>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</si>
  <si>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</si>
  <si>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</si>
  <si>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</si>
  <si>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</si>
  <si>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</si>
  <si>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</si>
  <si>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</si>
  <si>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</si>
  <si>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</si>
  <si>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</si>
  <si>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</si>
  <si>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</si>
  <si>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</si>
  <si>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</si>
  <si>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</si>
  <si>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</si>
  <si>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</si>
  <si>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</si>
  <si>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</si>
  <si>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</si>
  <si>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</si>
  <si>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</si>
  <si>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</si>
  <si>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</si>
  <si>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</si>
  <si>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</si>
  <si>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</si>
  <si>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</si>
  <si>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</si>
  <si>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</si>
  <si>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</si>
  <si>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</si>
  <si>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</si>
  <si>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</si>
  <si>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</si>
  <si>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</si>
  <si>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</si>
  <si>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</si>
  <si>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</si>
  <si>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</si>
  <si>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</si>
  <si>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</si>
  <si>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</si>
  <si>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</si>
  <si>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</si>
  <si>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</si>
  <si>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</si>
  <si>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</si>
  <si>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</si>
  <si>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</si>
  <si>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</si>
  <si>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</si>
  <si>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</si>
  <si>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</si>
  <si>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</si>
  <si>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</si>
  <si>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</si>
  <si>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</si>
  <si>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</si>
  <si>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</si>
  <si>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</si>
  <si>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</si>
  <si>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</si>
  <si>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</si>
  <si>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</si>
  <si>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</si>
  <si>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</si>
  <si>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</si>
  <si>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</si>
  <si>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</si>
  <si>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</si>
  <si>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</si>
  <si>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</si>
  <si>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</si>
  <si>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</si>
  <si>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</si>
  <si>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</si>
  <si>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</si>
  <si>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</si>
  <si>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</si>
  <si>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</si>
  <si>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</si>
  <si>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</si>
  <si>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</si>
  <si>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</si>
  <si>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</si>
  <si>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</si>
  <si>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</si>
  <si>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</si>
  <si>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</si>
  <si>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</si>
  <si>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</si>
  <si>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</si>
  <si>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</si>
  <si>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</si>
  <si>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</si>
  <si>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</si>
  <si>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</si>
  <si>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</si>
  <si>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</si>
  <si>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</si>
  <si>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</si>
  <si>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</si>
  <si>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</si>
  <si>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</si>
  <si>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</si>
  <si>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</si>
  <si>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</si>
  <si>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</si>
  <si>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</si>
  <si>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</si>
  <si>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</si>
  <si>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</si>
  <si>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</si>
  <si>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</si>
  <si>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</si>
  <si>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</si>
  <si>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</si>
  <si>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</si>
  <si>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</si>
  <si>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</si>
  <si>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</si>
  <si>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</si>
  <si>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</si>
  <si>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</si>
  <si>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</si>
  <si>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</si>
  <si>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</si>
  <si>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</si>
  <si>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</si>
  <si>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</si>
  <si>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</si>
  <si>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</si>
  <si>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</si>
  <si>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</si>
  <si>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</si>
  <si>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</si>
  <si>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</si>
  <si>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</si>
  <si>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</si>
  <si>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</si>
  <si>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</si>
  <si>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</si>
  <si>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</si>
  <si>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</si>
  <si>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</si>
  <si>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</si>
  <si>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</si>
  <si>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</si>
  <si>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</si>
  <si>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</si>
  <si>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</si>
  <si>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</si>
  <si>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</si>
  <si>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</si>
  <si>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</si>
  <si>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</si>
  <si>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</si>
  <si>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</si>
  <si>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</si>
  <si>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</si>
  <si>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</si>
  <si>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</si>
  <si>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</si>
  <si>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</si>
  <si>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</si>
  <si>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</si>
  <si>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</si>
  <si>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</si>
  <si>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</si>
  <si>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</si>
  <si>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</si>
  <si>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</si>
  <si>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</si>
  <si>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</si>
  <si>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</si>
  <si>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</si>
  <si>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</si>
  <si>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</si>
  <si>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</si>
  <si>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</si>
  <si>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</si>
  <si>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</si>
  <si>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</si>
  <si>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</si>
  <si>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</si>
  <si>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</si>
  <si>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</si>
  <si>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</si>
  <si>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</si>
  <si>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</si>
  <si>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</si>
  <si>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</si>
  <si>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</si>
  <si>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</si>
  <si>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</si>
  <si>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</si>
  <si>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</si>
  <si>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</si>
  <si>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</si>
  <si>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</si>
  <si>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</si>
  <si>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</si>
  <si>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</si>
  <si>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</si>
  <si>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</si>
  <si>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</si>
  <si>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</si>
  <si>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</si>
  <si>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</si>
  <si>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</si>
  <si>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</si>
  <si>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</si>
  <si>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</si>
  <si>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</si>
  <si>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</si>
  <si>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</si>
  <si>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</si>
  <si>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</si>
  <si>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</si>
  <si>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</si>
  <si>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</si>
  <si>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</si>
  <si>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</si>
  <si>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</si>
  <si>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</si>
  <si>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</si>
  <si>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</si>
  <si>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</si>
  <si>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</si>
  <si>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</si>
  <si>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</si>
  <si>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</si>
  <si>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</si>
  <si>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</si>
  <si>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</si>
  <si>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</si>
  <si>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</si>
  <si>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</si>
  <si>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</si>
  <si>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</si>
  <si>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</si>
  <si>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</si>
  <si>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</si>
  <si>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</si>
  <si>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</si>
  <si>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</si>
  <si>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</si>
  <si>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</si>
  <si>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</si>
  <si>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</si>
  <si>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</si>
  <si>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</si>
  <si>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</si>
  <si>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</si>
  <si>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</si>
  <si>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</si>
  <si>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</si>
  <si>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</si>
  <si>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</si>
  <si>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</si>
  <si>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</si>
  <si>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</si>
  <si>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</si>
  <si>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</si>
  <si>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</si>
  <si>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</si>
  <si>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</si>
  <si>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</si>
  <si>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</si>
  <si>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</si>
  <si>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</si>
  <si>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</si>
  <si>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</si>
  <si>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</si>
  <si>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</si>
  <si>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</si>
  <si>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</si>
  <si>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</si>
  <si>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</si>
  <si>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</si>
  <si>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</si>
  <si>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</si>
  <si>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</si>
  <si>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</si>
  <si>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</si>
  <si>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</si>
  <si>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</si>
  <si>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</si>
  <si>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</si>
  <si>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</si>
  <si>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</si>
  <si>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</si>
  <si>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</si>
  <si>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</si>
  <si>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</si>
  <si>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</si>
  <si>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</si>
  <si>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</si>
  <si>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</si>
  <si>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</si>
  <si>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</si>
  <si>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</si>
  <si>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</si>
  <si>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</si>
  <si>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</si>
  <si>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</si>
  <si>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</si>
  <si>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</si>
  <si>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</si>
  <si>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</si>
  <si>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</si>
  <si>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</si>
  <si>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</si>
  <si>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</si>
  <si>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</si>
  <si>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</si>
  <si>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</si>
  <si>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</si>
  <si>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</si>
  <si>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</si>
  <si>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</si>
  <si>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</si>
  <si>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</si>
  <si>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</si>
  <si>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</si>
  <si>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</si>
  <si>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</si>
  <si>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</si>
  <si>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</si>
  <si>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</si>
  <si>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</si>
  <si>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</si>
  <si>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</si>
  <si>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</si>
  <si>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</si>
  <si>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</si>
  <si>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</si>
  <si>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</si>
  <si>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</si>
  <si>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</si>
  <si>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</si>
  <si>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</si>
  <si>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</si>
  <si>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</si>
  <si>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</si>
  <si>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</si>
  <si>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</si>
  <si>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</si>
  <si>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</si>
  <si>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</si>
  <si>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</si>
  <si>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</si>
  <si>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</si>
  <si>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</si>
  <si>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</si>
  <si>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</si>
  <si>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</si>
  <si>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</si>
  <si>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</si>
  <si>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</si>
  <si>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</si>
  <si>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</si>
  <si>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</si>
  <si>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</si>
  <si>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</si>
  <si>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</si>
  <si>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</si>
  <si>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</si>
  <si>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</si>
  <si>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</si>
  <si>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</si>
  <si>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</si>
  <si>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</si>
  <si>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</si>
  <si>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</si>
  <si>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</si>
  <si>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</si>
  <si>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</si>
  <si>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</si>
  <si>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</si>
  <si>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</si>
  <si>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</si>
  <si>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</si>
  <si>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</si>
  <si>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</si>
  <si>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</si>
  <si>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</si>
  <si>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</si>
  <si>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</si>
  <si>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</si>
  <si>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</si>
  <si>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</si>
  <si>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</si>
  <si>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</si>
  <si>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</si>
  <si>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</si>
  <si>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</si>
  <si>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</si>
  <si>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</si>
  <si>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</si>
  <si>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</si>
  <si>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</si>
  <si>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</si>
  <si>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</si>
  <si>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</si>
  <si>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</si>
  <si>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</si>
  <si>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</si>
  <si>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</si>
  <si>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</si>
  <si>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</si>
  <si>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</si>
  <si>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</si>
  <si>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</si>
  <si>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</si>
  <si>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</si>
  <si>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</si>
  <si>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</si>
  <si>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</si>
  <si>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</si>
  <si>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</si>
  <si>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</si>
  <si>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</si>
  <si>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</si>
  <si>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</si>
  <si>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</si>
  <si>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</si>
  <si>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</si>
  <si>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</si>
  <si>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</si>
  <si>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</si>
  <si>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</si>
  <si>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</si>
  <si>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</si>
  <si>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</si>
  <si>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</si>
  <si>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</si>
  <si>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</si>
  <si>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</si>
  <si>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</si>
  <si>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</si>
  <si>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</si>
  <si>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</si>
  <si>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</si>
  <si>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</si>
  <si>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</si>
  <si>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</si>
  <si>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</si>
  <si>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</si>
  <si>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</si>
  <si>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</si>
  <si>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</si>
  <si>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</si>
  <si>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</si>
  <si>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</si>
  <si>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</si>
  <si>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</si>
  <si>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</si>
  <si>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</si>
  <si>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</si>
  <si>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</si>
  <si>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</si>
  <si>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</si>
  <si>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</si>
  <si>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</si>
  <si>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</si>
  <si>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</si>
  <si>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</si>
  <si>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</si>
  <si>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</si>
  <si>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</si>
  <si>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</si>
  <si>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</si>
  <si>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</si>
  <si>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</si>
  <si>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</si>
  <si>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</si>
  <si>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</si>
  <si>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</si>
  <si>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</si>
  <si>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</si>
  <si>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</si>
  <si>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</si>
  <si>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</si>
  <si>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</si>
  <si>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</si>
  <si>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</si>
  <si>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</si>
  <si>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</si>
  <si>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</si>
  <si>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</si>
  <si>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</si>
  <si>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</si>
  <si>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</si>
  <si>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</si>
  <si>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</si>
  <si>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</si>
  <si>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</si>
  <si>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</si>
  <si>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</si>
  <si>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</si>
  <si>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</si>
  <si>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</si>
  <si>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</si>
  <si>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</si>
  <si>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</si>
  <si>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</si>
  <si>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</si>
  <si>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</si>
  <si>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</si>
  <si>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</si>
  <si>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</si>
  <si>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</si>
  <si>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</si>
  <si>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</si>
  <si>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</si>
  <si>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</si>
  <si>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</si>
  <si>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</si>
  <si>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</si>
  <si>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</si>
  <si>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</si>
  <si>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</si>
  <si>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</si>
  <si>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</si>
  <si>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</si>
  <si>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</si>
  <si>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</si>
  <si>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</si>
  <si>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</si>
  <si>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</si>
  <si>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</si>
  <si>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</si>
  <si>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</si>
  <si>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</si>
  <si>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</si>
  <si>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</si>
  <si>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</si>
  <si>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</si>
  <si>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</si>
  <si>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</si>
  <si>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</si>
  <si>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</si>
  <si>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</si>
  <si>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</si>
  <si>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</si>
  <si>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</si>
  <si>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</si>
  <si>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</si>
  <si>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</si>
  <si>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</si>
  <si>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</si>
  <si>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</si>
  <si>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</si>
  <si>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</si>
  <si>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</si>
  <si>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</si>
  <si>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</si>
  <si>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</si>
  <si>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</si>
  <si>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</si>
  <si>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</si>
  <si>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</si>
  <si>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</si>
  <si>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</si>
  <si>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</si>
  <si>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</si>
  <si>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</si>
  <si>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</si>
  <si>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</si>
  <si>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</si>
  <si>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</si>
  <si>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</si>
  <si>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</si>
  <si>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</si>
  <si>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</si>
  <si>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</si>
  <si>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</si>
  <si>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</si>
  <si>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</si>
  <si>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</si>
  <si>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</si>
  <si>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</si>
  <si>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</si>
  <si>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</si>
  <si>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</si>
  <si>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</si>
  <si>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</si>
  <si>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</si>
  <si>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</si>
  <si>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</si>
  <si>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</si>
  <si>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</si>
  <si>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</si>
  <si>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</si>
  <si>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</si>
  <si>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</si>
  <si>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</si>
  <si>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</si>
  <si>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</si>
  <si>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</si>
  <si>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</si>
  <si>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</si>
  <si>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</si>
  <si>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</si>
  <si>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</si>
  <si>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</si>
  <si>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</si>
  <si>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</si>
  <si>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</si>
  <si>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</si>
  <si>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</si>
  <si>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</si>
  <si>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</si>
  <si>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</si>
  <si>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</si>
  <si>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</si>
  <si>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</si>
  <si>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</si>
  <si>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</si>
  <si>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</si>
  <si>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</si>
  <si>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</si>
  <si>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</si>
  <si>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</si>
  <si>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</si>
  <si>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</si>
  <si>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</si>
  <si>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</si>
  <si>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</si>
  <si>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</si>
  <si>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</si>
  <si>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</si>
  <si>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</si>
  <si>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</si>
  <si>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</si>
  <si>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</si>
  <si>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</si>
  <si>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</si>
  <si>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</si>
  <si>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</si>
  <si>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</si>
  <si>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</si>
  <si>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</si>
  <si>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</si>
  <si>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</si>
  <si>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</si>
  <si>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</si>
  <si>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</si>
  <si>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</si>
  <si>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</si>
  <si>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</si>
  <si>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</si>
  <si>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</si>
  <si>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</si>
  <si>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</si>
  <si>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</si>
  <si>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</si>
  <si>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</si>
  <si>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</si>
  <si>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</si>
  <si>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</si>
  <si>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</si>
  <si>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</si>
  <si>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</si>
  <si>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</si>
  <si>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</si>
  <si>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</si>
  <si>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</si>
  <si>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</si>
  <si>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</si>
  <si>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</si>
  <si>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</si>
  <si>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</si>
  <si>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</si>
  <si>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</si>
  <si>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</si>
  <si>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</si>
  <si>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</si>
  <si>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</si>
  <si>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</si>
  <si>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</si>
  <si>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</si>
  <si>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</si>
  <si>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</si>
  <si>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</si>
  <si>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</si>
  <si>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</si>
  <si>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</si>
  <si>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</si>
  <si>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</si>
  <si>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</si>
  <si>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</si>
  <si>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</si>
  <si>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</si>
  <si>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</si>
  <si>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</si>
  <si>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</si>
  <si>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</si>
  <si>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</si>
  <si>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</si>
  <si>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</si>
  <si>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</si>
  <si>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</si>
  <si>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</si>
  <si>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</si>
  <si>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</si>
  <si>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</si>
  <si>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</si>
  <si>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</si>
  <si>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</si>
  <si>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</si>
  <si>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</si>
  <si>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</si>
  <si>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</si>
  <si>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</si>
  <si>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</si>
  <si>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</si>
  <si>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</si>
  <si>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</si>
  <si>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</si>
  <si>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</si>
  <si>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</si>
  <si>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</si>
  <si>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</si>
  <si>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</si>
  <si>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</si>
  <si>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</si>
  <si>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</si>
  <si>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</si>
  <si>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</si>
  <si>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</si>
  <si>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</si>
  <si>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</si>
  <si>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</si>
  <si>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</si>
  <si>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</si>
  <si>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</si>
  <si>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</si>
  <si>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</si>
  <si>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</si>
  <si>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</si>
  <si>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</si>
  <si>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</si>
  <si>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</si>
  <si>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</si>
  <si>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</si>
  <si>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</si>
  <si>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</si>
  <si>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</si>
  <si>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</si>
  <si>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</si>
  <si>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</si>
  <si>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</si>
  <si>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</si>
  <si>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</si>
  <si>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</si>
  <si>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</si>
  <si>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</si>
  <si>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</si>
  <si>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</si>
  <si>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</si>
  <si>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</si>
  <si>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</si>
  <si>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</si>
  <si>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</si>
  <si>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</si>
  <si>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</si>
  <si>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</si>
  <si>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</si>
  <si>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</si>
  <si>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</si>
  <si>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</si>
  <si>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</si>
  <si>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</si>
  <si>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</si>
  <si>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</si>
  <si>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</si>
  <si>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</si>
  <si>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</si>
  <si>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</si>
  <si>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</si>
  <si>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</si>
  <si>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</si>
  <si>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</si>
  <si>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</si>
  <si>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</si>
  <si>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</si>
  <si>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</si>
  <si>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</si>
  <si>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</si>
  <si>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</si>
  <si>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</si>
  <si>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</si>
  <si>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</si>
  <si>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</si>
  <si>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</si>
  <si>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</si>
  <si>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</si>
  <si>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</si>
  <si>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</si>
  <si>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</si>
  <si>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</si>
  <si>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</si>
  <si>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</si>
  <si>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</si>
  <si>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</si>
  <si>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</si>
  <si>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</si>
  <si>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</si>
  <si>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</si>
  <si>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</si>
  <si>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</si>
  <si>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</si>
  <si>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</si>
  <si>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</si>
  <si>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</si>
  <si>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</si>
  <si>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</si>
  <si>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</si>
  <si>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</si>
  <si>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</si>
  <si>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</si>
  <si>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</si>
  <si>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</si>
  <si>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</si>
  <si>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</si>
  <si>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</si>
  <si>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</si>
  <si>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</si>
  <si>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</si>
  <si>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</si>
  <si>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</si>
  <si>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</si>
  <si>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</si>
  <si>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</si>
  <si>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</si>
  <si>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</si>
  <si>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</si>
  <si>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</si>
  <si>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</si>
  <si>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</si>
  <si>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</si>
  <si>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</si>
  <si>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</si>
  <si>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</si>
  <si>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</si>
  <si>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</si>
  <si>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</si>
  <si>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</si>
  <si>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</si>
  <si>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</si>
  <si>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</si>
  <si>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</si>
  <si>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</si>
  <si>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</si>
  <si>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</si>
  <si>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</si>
  <si>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</si>
  <si>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</si>
  <si>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</si>
  <si>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</si>
  <si>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</si>
  <si>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</si>
  <si>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</si>
  <si>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</si>
  <si>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</si>
  <si>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</si>
  <si>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</si>
  <si>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</si>
  <si>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</si>
  <si>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</si>
  <si>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</si>
  <si>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</si>
  <si>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</si>
  <si>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</si>
  <si>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</si>
  <si>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</si>
  <si>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</si>
  <si>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</si>
  <si>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</si>
  <si>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</si>
  <si>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</si>
  <si>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</si>
  <si>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</si>
  <si>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</si>
  <si>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</si>
  <si>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</si>
  <si>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</si>
  <si>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</si>
  <si>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</si>
  <si>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</si>
  <si>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</si>
  <si>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</si>
  <si>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</si>
  <si>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</si>
  <si>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</si>
  <si>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</si>
  <si>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</si>
  <si>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</si>
  <si>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</si>
  <si>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</si>
  <si>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</si>
  <si>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</si>
  <si>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</si>
  <si>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</si>
  <si>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</si>
  <si>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</si>
  <si>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</si>
  <si>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</si>
  <si>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</si>
  <si>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</si>
  <si>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</si>
  <si>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</si>
  <si>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</si>
  <si>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</si>
  <si>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</si>
  <si>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</si>
  <si>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</si>
  <si>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</si>
  <si>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</si>
  <si>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</si>
  <si>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</si>
  <si>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</si>
  <si>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</si>
  <si>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</si>
  <si>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</si>
  <si>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</si>
  <si>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</si>
  <si>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</si>
  <si>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</si>
  <si>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</si>
  <si>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</si>
  <si>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</si>
  <si>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</si>
  <si>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</si>
  <si>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</si>
  <si>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</si>
  <si>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</si>
  <si>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</si>
  <si>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</si>
  <si>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</si>
  <si>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</si>
  <si>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</si>
  <si>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</si>
  <si>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</si>
  <si>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</si>
  <si>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</si>
  <si>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</si>
  <si>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</si>
  <si>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</si>
  <si>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</si>
  <si>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</si>
  <si>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</si>
  <si>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</si>
  <si>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</si>
  <si>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</si>
  <si>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</si>
  <si>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</si>
  <si>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</si>
  <si>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</si>
  <si>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</si>
  <si>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</si>
  <si>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</si>
  <si>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</si>
  <si>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</si>
  <si>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</si>
  <si>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</si>
  <si>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</si>
  <si>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</si>
  <si>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</si>
  <si>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</si>
  <si>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</si>
  <si>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</si>
  <si>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</si>
  <si>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</si>
  <si>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</si>
  <si>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</si>
  <si>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</si>
  <si>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</si>
  <si>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</si>
  <si>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</si>
  <si>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</si>
  <si>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</si>
  <si>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</si>
  <si>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</si>
  <si>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</si>
  <si>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</si>
  <si>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</si>
  <si>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</si>
  <si>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</si>
  <si>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</si>
  <si>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</si>
  <si>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</si>
  <si>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</si>
  <si>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</si>
  <si>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</si>
  <si>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</si>
  <si>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</si>
  <si>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</si>
  <si>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</si>
  <si>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</si>
  <si>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</si>
  <si>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</si>
  <si>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</si>
  <si>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</si>
  <si>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</si>
  <si>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</si>
  <si>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</si>
  <si>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</si>
  <si>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</si>
  <si>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</si>
  <si>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</si>
  <si>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</si>
  <si>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</si>
  <si>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</si>
  <si>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</si>
  <si>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</si>
  <si>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</si>
  <si>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</si>
  <si>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</si>
  <si>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</si>
  <si>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</si>
  <si>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</si>
  <si>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</si>
  <si>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</si>
  <si>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</si>
  <si>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</si>
  <si>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</si>
  <si>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</si>
  <si>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</si>
  <si>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</si>
  <si>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</si>
  <si>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</si>
  <si>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</si>
  <si>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</si>
  <si>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</si>
  <si>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</si>
  <si>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</si>
  <si>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</si>
  <si>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</si>
  <si>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</si>
  <si>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</si>
  <si>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</si>
  <si>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</si>
  <si>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</si>
  <si>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</si>
  <si>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</si>
  <si>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</si>
  <si>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</si>
  <si>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</si>
  <si>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</si>
  <si>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</si>
  <si>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</si>
  <si>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</si>
  <si>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</si>
  <si>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</si>
  <si>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</si>
  <si>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</si>
  <si>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</si>
  <si>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</si>
  <si>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</si>
  <si>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</si>
  <si>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</si>
  <si>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</si>
  <si>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</si>
  <si>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</si>
  <si>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</si>
  <si>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</si>
  <si>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</si>
  <si>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</si>
  <si>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</si>
  <si>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</si>
  <si>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</si>
  <si>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</si>
  <si>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</si>
  <si>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</si>
  <si>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</si>
  <si>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</si>
  <si>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</si>
  <si>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</si>
  <si>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</si>
  <si>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</si>
  <si>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</si>
  <si>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</si>
  <si>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</si>
  <si>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</si>
  <si>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</si>
  <si>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</si>
  <si>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</si>
  <si>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</si>
  <si>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</si>
  <si>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</si>
  <si>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</si>
  <si>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</si>
  <si>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</si>
  <si>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</si>
  <si>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</si>
  <si>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</si>
  <si>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</si>
  <si>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</si>
  <si>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</si>
  <si>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</si>
  <si>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</si>
  <si>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</si>
  <si>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</si>
  <si>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</si>
  <si>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</si>
  <si>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</si>
  <si>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</si>
  <si>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</si>
  <si>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</si>
  <si>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</si>
  <si>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</si>
  <si>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</si>
  <si>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</si>
  <si>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</si>
  <si>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</si>
  <si>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</si>
  <si>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</si>
  <si>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</si>
  <si>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</si>
  <si>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</si>
  <si>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</si>
  <si>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</si>
  <si>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</si>
  <si>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</si>
  <si>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</si>
  <si>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</si>
  <si>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</si>
  <si>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</si>
  <si>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</si>
  <si>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</si>
  <si>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</si>
  <si>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</si>
  <si>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</si>
  <si>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</si>
  <si>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</si>
  <si>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</si>
  <si>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</si>
  <si>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</si>
  <si>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</si>
  <si>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</si>
  <si>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</si>
  <si>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</si>
  <si>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</si>
  <si>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</si>
  <si>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</si>
  <si>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</si>
  <si>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</si>
  <si>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</si>
  <si>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</si>
  <si>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</si>
  <si>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</si>
  <si>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</si>
  <si>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</si>
  <si>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</si>
  <si>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</si>
  <si>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</si>
  <si>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</si>
  <si>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</si>
  <si>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</si>
  <si>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</si>
  <si>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</si>
  <si>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</si>
  <si>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</si>
  <si>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</si>
  <si>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</si>
  <si>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</si>
  <si>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</si>
  <si>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</si>
  <si>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</si>
  <si>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</si>
  <si>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</si>
  <si>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</si>
  <si>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</si>
  <si>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</si>
  <si>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</si>
  <si>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</si>
  <si>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</si>
  <si>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</si>
  <si>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</si>
  <si>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</si>
  <si>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</si>
  <si>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</si>
  <si>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</si>
  <si>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</si>
  <si>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</si>
  <si>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</si>
  <si>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</si>
  <si>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</si>
  <si>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</si>
  <si>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</si>
  <si>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</si>
  <si>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</si>
  <si>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</si>
  <si>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</si>
  <si>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</si>
  <si>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</si>
  <si>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</si>
  <si>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</si>
  <si>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</si>
  <si>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</si>
  <si>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</si>
  <si>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</si>
  <si>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</si>
  <si>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</si>
  <si>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</si>
  <si>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</si>
  <si>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</si>
  <si>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</si>
  <si>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</si>
  <si>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</si>
  <si>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</si>
  <si>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</si>
  <si>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</si>
  <si>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</si>
  <si>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</si>
  <si>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</si>
  <si>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</si>
  <si>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</si>
  <si>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</si>
  <si>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</si>
  <si>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</si>
  <si>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</si>
  <si>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</si>
  <si>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</si>
  <si>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</si>
  <si>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</si>
  <si>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</si>
  <si>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</si>
  <si>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</si>
  <si>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</si>
  <si>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</si>
  <si>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</si>
  <si>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</si>
  <si>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</si>
  <si>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</si>
  <si>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</si>
  <si>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</si>
  <si>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</si>
  <si>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</si>
  <si>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</si>
  <si>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</si>
  <si>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</si>
  <si>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</si>
  <si>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</si>
  <si>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</si>
  <si>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</si>
  <si>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</si>
  <si>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</si>
  <si>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</si>
  <si>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</si>
  <si>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</si>
  <si>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</si>
  <si>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</si>
  <si>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</si>
  <si>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</si>
  <si>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</si>
  <si>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</si>
  <si>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</si>
  <si>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</si>
  <si>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</si>
  <si>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</si>
  <si>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</si>
  <si>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</si>
  <si>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</si>
  <si>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</si>
  <si>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</si>
  <si>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</si>
  <si>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</si>
  <si>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</si>
  <si>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</si>
  <si>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</si>
  <si>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</si>
  <si>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</si>
  <si>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</si>
  <si>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</si>
  <si>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</si>
  <si>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</si>
  <si>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</si>
  <si>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</si>
  <si>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</si>
  <si>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</si>
  <si>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</si>
  <si>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</si>
  <si>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</si>
  <si>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</si>
  <si>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</si>
  <si>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</si>
  <si>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</si>
  <si>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</si>
  <si>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</si>
  <si>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</si>
  <si>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</si>
  <si>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</si>
  <si>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</si>
  <si>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</si>
  <si>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</si>
  <si>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</si>
  <si>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</si>
  <si>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</si>
  <si>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</si>
  <si>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</si>
  <si>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</si>
  <si>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</si>
  <si>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</si>
  <si>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</si>
  <si>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</si>
  <si>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</si>
  <si>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</si>
  <si>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</si>
  <si>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</si>
  <si>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</si>
  <si>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</si>
  <si>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</si>
  <si>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</si>
  <si>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</si>
  <si>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</si>
  <si>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</si>
  <si>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</si>
  <si>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</si>
  <si>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</si>
  <si>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</si>
  <si>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</si>
  <si>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</si>
  <si>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</si>
  <si>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</si>
  <si>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</si>
  <si>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</si>
  <si>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</si>
  <si>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</si>
  <si>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</si>
  <si>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</si>
  <si>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</si>
  <si>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</si>
  <si>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</si>
  <si>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</si>
  <si>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</si>
  <si>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</si>
  <si>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</si>
  <si>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</si>
  <si>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</si>
  <si>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</si>
  <si>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</si>
  <si>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</si>
  <si>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</si>
  <si>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</si>
  <si>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</si>
  <si>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</si>
  <si>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</si>
  <si>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</si>
  <si>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</si>
  <si>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</si>
  <si>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</si>
  <si>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</si>
  <si>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</si>
  <si>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</si>
  <si>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</si>
  <si>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</si>
  <si>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</si>
  <si>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</si>
  <si>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</si>
  <si>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</si>
  <si>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</si>
  <si>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</si>
  <si>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</si>
  <si>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</si>
  <si>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</si>
  <si>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</si>
  <si>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</si>
  <si>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</si>
  <si>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</si>
  <si>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</si>
  <si>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</si>
  <si>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</si>
  <si>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</si>
  <si>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</si>
  <si>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</si>
  <si>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</si>
  <si>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</si>
  <si>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</si>
  <si>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</si>
  <si>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</si>
  <si>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</si>
  <si>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</si>
  <si>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</si>
  <si>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</si>
  <si>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</si>
  <si>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</si>
  <si>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</si>
  <si>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</si>
  <si>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</si>
  <si>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</si>
  <si>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</si>
  <si>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</si>
  <si>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</si>
  <si>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</si>
  <si>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</si>
  <si>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</si>
  <si>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</si>
  <si>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</si>
  <si>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</si>
  <si>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</si>
  <si>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</si>
  <si>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</si>
  <si>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</si>
  <si>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</si>
  <si>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</si>
  <si>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</si>
  <si>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</si>
  <si>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</si>
  <si>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</si>
  <si>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</si>
  <si>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</si>
  <si>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</si>
  <si>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</si>
  <si>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</si>
  <si>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</si>
  <si>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</si>
  <si>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</si>
  <si>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</si>
  <si>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</si>
  <si>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</si>
  <si>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</si>
  <si>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</si>
  <si>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</si>
  <si>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</si>
  <si>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</si>
  <si>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</si>
  <si>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</si>
  <si>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</si>
  <si>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</si>
  <si>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</si>
  <si>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</si>
  <si>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</si>
  <si>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</si>
  <si>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</si>
  <si>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</si>
  <si>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</si>
  <si>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</si>
  <si>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</si>
  <si>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</si>
  <si>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</si>
  <si>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</si>
  <si>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</si>
  <si>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</si>
  <si>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</si>
  <si>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</si>
  <si>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</si>
  <si>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</si>
  <si>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</si>
  <si>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</si>
  <si>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</si>
  <si>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</si>
  <si>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</si>
  <si>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</si>
  <si>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</si>
  <si>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</si>
  <si>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</si>
  <si>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</si>
  <si>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</si>
  <si>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</si>
  <si>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</si>
  <si>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</si>
  <si>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</si>
  <si>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</si>
  <si>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</si>
  <si>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</si>
  <si>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</si>
  <si>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</si>
  <si>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</si>
  <si>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</si>
  <si>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</si>
  <si>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</si>
  <si>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</si>
  <si>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</si>
  <si>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</si>
  <si>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</si>
  <si>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</si>
  <si>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</si>
  <si>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</si>
  <si>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</si>
  <si>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</si>
  <si>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</si>
  <si>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</si>
  <si>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</si>
  <si>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</si>
  <si>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</si>
  <si>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</si>
  <si>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</si>
  <si>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</si>
  <si>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</si>
  <si>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</si>
  <si>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</si>
  <si>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</si>
  <si>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</si>
  <si>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</si>
  <si>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</si>
  <si>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</si>
  <si>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</si>
  <si>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</si>
  <si>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</si>
  <si>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</si>
  <si>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</si>
  <si>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</si>
  <si>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</si>
  <si>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</si>
  <si>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</si>
  <si>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</si>
  <si>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</si>
  <si>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</si>
  <si>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</si>
  <si>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</si>
  <si>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</si>
  <si>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</si>
  <si>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</si>
  <si>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</si>
  <si>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</si>
  <si>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</si>
  <si>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</si>
  <si>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</si>
  <si>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</si>
  <si>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</si>
  <si>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</si>
  <si>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</si>
  <si>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</si>
  <si>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</si>
  <si>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</si>
  <si>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</si>
  <si>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</si>
  <si>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</si>
  <si>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</si>
  <si>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</si>
  <si>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</si>
  <si>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</si>
  <si>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</si>
  <si>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</si>
  <si>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</si>
  <si>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</si>
  <si>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</si>
  <si>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</si>
  <si>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</si>
  <si>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</si>
  <si>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</si>
  <si>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</si>
  <si>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</si>
  <si>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</si>
  <si>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</si>
  <si>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</si>
  <si>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</si>
  <si>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</si>
  <si>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</si>
  <si>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</si>
  <si>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</si>
  <si>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</si>
  <si>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</si>
  <si>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</si>
  <si>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</si>
  <si>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</si>
  <si>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</si>
  <si>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</si>
  <si>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</si>
  <si>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</si>
  <si>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</si>
  <si>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</si>
  <si>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</si>
  <si>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</si>
  <si>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</si>
  <si>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</si>
  <si>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</si>
  <si>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</si>
  <si>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</si>
  <si>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</si>
  <si>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</si>
  <si>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</si>
  <si>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</si>
  <si>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</si>
  <si>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</si>
  <si>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</si>
  <si>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</si>
  <si>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</si>
  <si>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</si>
  <si>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</si>
  <si>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</si>
  <si>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</si>
  <si>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</si>
  <si>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</si>
  <si>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</si>
  <si>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</si>
  <si>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</si>
  <si>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</si>
  <si>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</si>
  <si>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</si>
  <si>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</si>
  <si>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</si>
  <si>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</si>
  <si>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</si>
  <si>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</si>
  <si>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</si>
  <si>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</si>
  <si>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</si>
  <si>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</si>
  <si>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</si>
  <si>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</si>
  <si>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</si>
  <si>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</si>
  <si>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</si>
  <si>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</si>
  <si>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</si>
  <si>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</si>
  <si>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</si>
  <si>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</si>
  <si>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</si>
  <si>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</si>
  <si>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</si>
  <si>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</si>
  <si>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</si>
  <si>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</si>
  <si>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</si>
  <si>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</si>
  <si>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</si>
  <si>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</si>
  <si>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</si>
  <si>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</si>
  <si>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</si>
  <si>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</si>
  <si>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</si>
  <si>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</si>
  <si>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</si>
  <si>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</si>
  <si>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</si>
  <si>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</si>
  <si>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</si>
  <si>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</si>
  <si>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</si>
  <si>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</si>
  <si>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</si>
  <si>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</si>
  <si>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</si>
  <si>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</si>
  <si>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</si>
  <si>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</si>
  <si>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</si>
  <si>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</si>
  <si>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</si>
  <si>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</si>
  <si>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</si>
  <si>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</si>
  <si>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</si>
  <si>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</si>
  <si>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</si>
  <si>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</si>
  <si>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</si>
  <si>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</si>
  <si>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</si>
  <si>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</si>
  <si>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</si>
  <si>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</si>
  <si>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</si>
  <si>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</si>
  <si>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</si>
  <si>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</si>
  <si>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</si>
  <si>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</si>
  <si>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</si>
  <si>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</si>
  <si>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</si>
  <si>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</si>
  <si>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</si>
  <si>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</si>
  <si>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</si>
  <si>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</si>
  <si>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</si>
  <si>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</si>
  <si>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</si>
  <si>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</si>
  <si>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</si>
  <si>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</si>
  <si>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</si>
  <si>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</si>
  <si>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</si>
  <si>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</si>
  <si>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</si>
  <si>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</si>
  <si>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</si>
  <si>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</si>
  <si>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</si>
  <si>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</si>
  <si>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</si>
  <si>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</si>
  <si>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</si>
  <si>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</si>
  <si>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</si>
  <si>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</si>
  <si>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</si>
  <si>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</si>
  <si>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</si>
  <si>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</si>
  <si>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</si>
  <si>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</si>
  <si>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</si>
  <si>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</si>
  <si>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</si>
  <si>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</si>
  <si>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</si>
  <si>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</si>
  <si>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</si>
  <si>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</si>
  <si>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</si>
  <si>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</si>
  <si>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</si>
  <si>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</si>
  <si>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</si>
  <si>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</si>
  <si>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</si>
  <si>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</si>
  <si>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</si>
  <si>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</si>
  <si>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</si>
  <si>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</si>
  <si>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</si>
  <si>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</si>
  <si>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</si>
  <si>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</si>
  <si>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</si>
  <si>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</si>
  <si>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</si>
  <si>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</si>
  <si>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</si>
  <si>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</si>
  <si>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</si>
  <si>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</si>
  <si>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</si>
  <si>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</si>
  <si>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</si>
  <si>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</si>
  <si>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</si>
  <si>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</si>
  <si>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</si>
  <si>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</si>
  <si>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</si>
  <si>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</si>
  <si>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</si>
  <si>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</si>
  <si>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</si>
  <si>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</si>
  <si>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</si>
  <si>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</si>
  <si>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</si>
  <si>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</si>
  <si>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</si>
  <si>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</si>
  <si>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</si>
  <si>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</si>
  <si>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</si>
  <si>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</si>
  <si>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</si>
  <si>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</si>
  <si>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</si>
  <si>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</si>
  <si>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</si>
  <si>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</si>
  <si>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</si>
  <si>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</si>
  <si>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</si>
  <si>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</si>
  <si>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</si>
  <si>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</si>
  <si>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</si>
  <si>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</si>
  <si>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</si>
  <si>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</si>
  <si>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</si>
  <si>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</si>
  <si>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</si>
  <si>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</si>
  <si>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</si>
  <si>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</si>
  <si>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</si>
  <si>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</si>
  <si>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</si>
  <si>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</si>
  <si>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</si>
  <si>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</si>
  <si>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</si>
  <si>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</si>
  <si>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</si>
  <si>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</si>
  <si>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</si>
  <si>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</si>
  <si>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</si>
  <si>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</si>
  <si>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</si>
  <si>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</si>
  <si>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</si>
  <si>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</si>
  <si>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</si>
  <si>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</si>
  <si>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</si>
  <si>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</si>
  <si>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</si>
  <si>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</si>
  <si>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</si>
  <si>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</si>
  <si>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</si>
  <si>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</si>
  <si>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</si>
  <si>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</si>
  <si>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</si>
  <si>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</si>
  <si>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</si>
  <si>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</si>
  <si>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</si>
  <si>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</si>
  <si>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</si>
  <si>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</si>
  <si>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</si>
  <si>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</si>
  <si>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</si>
  <si>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</si>
  <si>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</si>
  <si>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</si>
  <si>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</si>
  <si>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</si>
  <si>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</si>
  <si>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</si>
  <si>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</si>
  <si>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</si>
  <si>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</si>
  <si>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</si>
  <si>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</si>
  <si>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</si>
  <si>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</si>
  <si>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</si>
  <si>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</si>
  <si>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</si>
  <si>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</si>
  <si>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</si>
  <si>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</si>
  <si>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</si>
  <si>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</si>
  <si>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</si>
  <si>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</si>
  <si>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</si>
  <si>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</si>
  <si>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</si>
  <si>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</si>
  <si>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</si>
  <si>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</si>
  <si>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</si>
  <si>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</si>
  <si>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</si>
  <si>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</si>
  <si>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</si>
  <si>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</si>
  <si>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</si>
  <si>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</si>
  <si>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</si>
  <si>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</si>
  <si>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</si>
  <si>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</si>
  <si>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</si>
  <si>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</si>
  <si>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</si>
  <si>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</si>
  <si>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</si>
  <si>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</si>
  <si>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</si>
  <si>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</si>
  <si>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</si>
  <si>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</si>
  <si>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</si>
  <si>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</si>
  <si>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</si>
  <si>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</si>
  <si>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</si>
  <si>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</si>
  <si>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</si>
  <si>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</si>
  <si>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</si>
  <si>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</si>
  <si>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</si>
  <si>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</si>
  <si>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</si>
  <si>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</si>
  <si>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</si>
  <si>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</si>
  <si>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</si>
  <si>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</si>
  <si>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</si>
  <si>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</si>
  <si>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</si>
  <si>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</si>
  <si>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</si>
  <si>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</si>
  <si>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</si>
  <si>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</si>
  <si>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</si>
  <si>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</si>
  <si>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</si>
  <si>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</si>
  <si>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</si>
  <si>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</si>
  <si>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</si>
  <si>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</si>
  <si>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</si>
  <si>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</si>
  <si>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</si>
  <si>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</si>
  <si>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</si>
  <si>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</si>
  <si>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</si>
  <si>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</si>
  <si>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</si>
  <si>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</si>
  <si>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</si>
  <si>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</si>
  <si>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</si>
  <si>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</si>
  <si>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</si>
  <si>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</si>
  <si>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</si>
  <si>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</si>
  <si>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</si>
  <si>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</si>
  <si>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</si>
  <si>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</si>
  <si>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</si>
  <si>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</si>
  <si>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</si>
  <si>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</si>
  <si>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</si>
  <si>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</si>
  <si>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</si>
  <si>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</si>
  <si>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</si>
  <si>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</si>
  <si>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</si>
  <si>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</si>
  <si>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</si>
  <si>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</si>
  <si>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</si>
  <si>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</si>
  <si>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</si>
  <si>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</si>
  <si>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</si>
  <si>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</si>
  <si>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</si>
  <si>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</si>
  <si>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</si>
  <si>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</si>
  <si>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</si>
  <si>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</si>
  <si>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</si>
  <si>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</si>
  <si>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</si>
  <si>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</si>
  <si>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</si>
  <si>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</si>
  <si>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</si>
  <si>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</si>
  <si>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</si>
  <si>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</si>
  <si>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</si>
  <si>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</si>
  <si>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</si>
  <si>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</si>
  <si>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</si>
  <si>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</si>
  <si>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</si>
  <si>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</si>
  <si>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</si>
  <si>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</si>
  <si>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</si>
  <si>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</si>
  <si>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</si>
  <si>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</si>
  <si>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</si>
  <si>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</si>
  <si>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</si>
  <si>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</si>
  <si>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</si>
  <si>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</si>
  <si>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</si>
  <si>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</si>
  <si>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</si>
  <si>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</si>
  <si>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</si>
  <si>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</si>
  <si>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</si>
  <si>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</si>
  <si>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</si>
  <si>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</si>
  <si>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</si>
  <si>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</si>
  <si>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</si>
  <si>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</si>
  <si>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</si>
  <si>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</si>
  <si>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</si>
  <si>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</si>
  <si>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</si>
  <si>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</si>
  <si>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</si>
  <si>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</si>
  <si>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</si>
  <si>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</si>
  <si>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</si>
  <si>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</si>
  <si>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</si>
  <si>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</si>
  <si>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</si>
  <si>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</si>
  <si>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</si>
  <si>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</si>
  <si>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</si>
  <si>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</si>
  <si>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</si>
  <si>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</si>
  <si>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</si>
  <si>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</si>
  <si>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</si>
  <si>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</si>
  <si>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</si>
  <si>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</si>
  <si>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</si>
  <si>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</si>
  <si>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</si>
  <si>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</si>
  <si>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</si>
  <si>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</si>
  <si>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</si>
  <si>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</si>
  <si>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</si>
  <si>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</si>
  <si>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</si>
  <si>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</si>
  <si>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</si>
  <si>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</si>
  <si>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</si>
  <si>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</si>
  <si>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</si>
  <si>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</si>
  <si>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</si>
  <si>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</si>
  <si>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</si>
  <si>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</si>
  <si>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</si>
  <si>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</si>
  <si>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</si>
  <si>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</si>
  <si>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</si>
  <si>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</si>
  <si>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</si>
  <si>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</si>
  <si>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</si>
  <si>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</si>
  <si>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</si>
  <si>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</si>
  <si>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</si>
  <si>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</si>
  <si>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</si>
  <si>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</si>
  <si>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</si>
  <si>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</si>
  <si>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</si>
  <si>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</si>
  <si>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</si>
  <si>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</si>
  <si>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</si>
  <si>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</si>
  <si>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</si>
  <si>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</si>
  <si>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</si>
  <si>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</si>
  <si>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</si>
  <si>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</si>
  <si>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</si>
  <si>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</si>
  <si>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</si>
  <si>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</si>
  <si>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</si>
  <si>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</si>
  <si>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</si>
  <si>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</si>
  <si>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</si>
  <si>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</si>
  <si>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</si>
  <si>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</si>
  <si>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</si>
  <si>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</si>
  <si>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</si>
  <si>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</si>
  <si>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</si>
  <si>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</si>
  <si>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</si>
  <si>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</si>
  <si>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</si>
  <si>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</si>
  <si>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</si>
  <si>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</si>
  <si>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</si>
  <si>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</si>
  <si>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</si>
  <si>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</si>
  <si>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</si>
  <si>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</si>
  <si>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</si>
  <si>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</si>
  <si>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</si>
  <si>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</si>
  <si>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</si>
  <si>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</si>
  <si>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</si>
  <si>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</si>
  <si>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</si>
  <si>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</si>
  <si>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</si>
  <si>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</si>
  <si>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</si>
  <si>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</si>
  <si>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</si>
  <si>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</si>
  <si>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</si>
  <si>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</si>
  <si>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</si>
  <si>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</si>
  <si>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</si>
  <si>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</si>
  <si>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</si>
  <si>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</si>
  <si>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</si>
  <si>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</si>
  <si>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</si>
  <si>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</si>
  <si>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</si>
  <si>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</si>
  <si>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</si>
  <si>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</si>
  <si>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</si>
  <si>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</si>
  <si>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</si>
  <si>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</si>
  <si>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</si>
  <si>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</si>
  <si>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</si>
  <si>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</si>
  <si>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</si>
  <si>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</si>
  <si>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</si>
  <si>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</si>
  <si>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</si>
  <si>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</si>
  <si>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</si>
  <si>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</si>
  <si>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</si>
  <si>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</si>
  <si>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</si>
  <si>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</si>
  <si>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</si>
  <si>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</si>
  <si>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</si>
  <si>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</si>
  <si>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</si>
  <si>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</si>
  <si>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</si>
  <si>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</si>
  <si>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</si>
  <si>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</si>
  <si>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</si>
  <si>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</si>
  <si>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</si>
  <si>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</si>
  <si>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</si>
  <si>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</si>
  <si>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</si>
  <si>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</si>
  <si>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</si>
  <si>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</si>
  <si>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</si>
  <si>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</si>
  <si>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</si>
  <si>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</si>
  <si>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</si>
  <si>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</si>
  <si>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</si>
  <si>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</si>
  <si>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</si>
  <si>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</si>
  <si>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</si>
  <si>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</si>
  <si>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</si>
  <si>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</si>
  <si>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</si>
  <si>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</si>
  <si>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</si>
  <si>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</si>
  <si>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</si>
  <si>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</si>
  <si>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</si>
  <si>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</si>
  <si>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</si>
  <si>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</si>
  <si>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</si>
  <si>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</si>
  <si>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</si>
  <si>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</si>
  <si>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</si>
  <si>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</si>
  <si>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</si>
  <si>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</si>
  <si>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</si>
  <si>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</si>
  <si>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</si>
  <si>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</si>
  <si>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</si>
  <si>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</si>
  <si>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</si>
  <si>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</si>
  <si>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</si>
  <si>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</si>
  <si>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</si>
  <si>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</si>
  <si>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</si>
  <si>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</si>
  <si>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</si>
  <si>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</si>
  <si>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</si>
  <si>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</si>
  <si>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</si>
  <si>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</si>
  <si>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</si>
  <si>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</si>
  <si>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</si>
  <si>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</si>
  <si>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</si>
  <si>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</si>
  <si>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</si>
  <si>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</si>
  <si>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</si>
  <si>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</si>
  <si>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</si>
  <si>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</si>
  <si>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</si>
  <si>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</si>
  <si>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</si>
  <si>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</si>
  <si>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</si>
  <si>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</si>
  <si>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</si>
  <si>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</si>
  <si>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</si>
  <si>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</si>
  <si>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</si>
  <si>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</si>
  <si>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</si>
  <si>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</si>
  <si>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</si>
  <si>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</si>
  <si>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</si>
  <si>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</si>
  <si>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</si>
  <si>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</si>
  <si>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</si>
  <si>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</si>
  <si>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</si>
  <si>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</si>
  <si>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</si>
  <si>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</si>
  <si>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</si>
  <si>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</si>
  <si>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</si>
  <si>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</si>
  <si>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</si>
  <si>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</si>
  <si>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</si>
  <si>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</si>
  <si>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</si>
  <si>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</si>
  <si>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</si>
  <si>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</si>
  <si>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</si>
  <si>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</si>
  <si>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</si>
  <si>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</si>
  <si>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</si>
  <si>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</si>
  <si>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</si>
  <si>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</si>
  <si>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</si>
  <si>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</si>
  <si>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</si>
  <si>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</si>
  <si>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</si>
  <si>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</si>
  <si>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</si>
  <si>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</si>
  <si>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</si>
  <si>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</si>
  <si>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</si>
  <si>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</si>
  <si>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</si>
  <si>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</si>
  <si>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</si>
  <si>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</si>
  <si>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</si>
  <si>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</si>
  <si>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</si>
  <si>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</si>
  <si>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</si>
  <si>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</si>
  <si>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</si>
  <si>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</si>
  <si>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</si>
  <si>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</si>
  <si>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</si>
  <si>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</si>
  <si>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</si>
  <si>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</si>
  <si>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</si>
  <si>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</si>
  <si>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</si>
  <si>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</si>
  <si>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</si>
  <si>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</si>
  <si>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</si>
  <si>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</si>
  <si>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</si>
  <si>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</si>
  <si>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</si>
  <si>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</si>
  <si>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</si>
  <si>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</si>
  <si>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</si>
  <si>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</si>
  <si>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</si>
  <si>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</si>
  <si>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</si>
  <si>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</si>
  <si>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</si>
  <si>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</si>
  <si>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</si>
  <si>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</si>
  <si>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</si>
  <si>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</si>
  <si>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</si>
  <si>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</si>
  <si>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</si>
  <si>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</si>
  <si>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</si>
  <si>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</si>
  <si>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</si>
  <si>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</si>
  <si>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</si>
  <si>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</si>
  <si>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</si>
  <si>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</si>
  <si>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</si>
  <si>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</si>
  <si>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</si>
  <si>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</si>
  <si>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</si>
  <si>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</si>
  <si>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</si>
  <si>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</si>
  <si>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</si>
  <si>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</si>
  <si>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</si>
  <si>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</si>
  <si>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</si>
  <si>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</si>
  <si>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</si>
  <si>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</si>
  <si>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</si>
  <si>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</si>
  <si>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</si>
  <si>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</si>
  <si>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</si>
  <si>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</si>
  <si>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</si>
  <si>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</si>
  <si>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</si>
  <si>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</si>
  <si>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</si>
  <si>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</si>
  <si>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</si>
  <si>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</si>
  <si>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</si>
  <si>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</si>
  <si>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</si>
  <si>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</si>
  <si>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</si>
  <si>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</si>
  <si>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</si>
  <si>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</si>
  <si>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</si>
  <si>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</si>
  <si>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</si>
  <si>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</si>
  <si>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</si>
  <si>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</si>
  <si>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</si>
  <si>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</si>
  <si>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</si>
  <si>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</si>
  <si>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</si>
  <si>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</si>
  <si>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</si>
  <si>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</si>
  <si>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</si>
  <si>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</si>
  <si>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</si>
  <si>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</si>
  <si>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</si>
  <si>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</si>
  <si>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</si>
  <si>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</si>
  <si>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</si>
  <si>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</si>
  <si>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</si>
  <si>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</si>
  <si>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</si>
  <si>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</si>
  <si>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</si>
  <si>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</si>
  <si>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</si>
  <si>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</si>
  <si>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</si>
  <si>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</si>
  <si>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</si>
  <si>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</si>
  <si>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</si>
  <si>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</si>
  <si>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</si>
  <si>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</si>
  <si>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</si>
  <si>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</si>
  <si>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</si>
  <si>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</si>
  <si>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</si>
  <si>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</si>
  <si>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</si>
  <si>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</si>
  <si>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</si>
  <si>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</si>
  <si>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</si>
  <si>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</si>
  <si>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</si>
  <si>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</si>
  <si>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</si>
  <si>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</si>
  <si>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</si>
  <si>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</si>
  <si>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</si>
  <si>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</si>
  <si>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</si>
  <si>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</si>
  <si>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</si>
  <si>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</si>
  <si>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</si>
  <si>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</si>
  <si>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</si>
  <si>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</si>
  <si>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</si>
  <si>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</si>
  <si>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</si>
  <si>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</si>
  <si>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</si>
  <si>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</si>
  <si>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</si>
  <si>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</si>
  <si>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</si>
  <si>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</si>
  <si>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</si>
  <si>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</si>
  <si>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</si>
  <si>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</si>
  <si>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</si>
  <si>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</si>
  <si>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</si>
  <si>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</si>
  <si>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</si>
  <si>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</si>
  <si>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</si>
  <si>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</si>
  <si>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</si>
  <si>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</si>
  <si>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</si>
  <si>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</si>
  <si>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</si>
  <si>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</si>
  <si>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</si>
  <si>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</si>
  <si>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</si>
  <si>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</si>
  <si>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</si>
  <si>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</si>
  <si>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</si>
  <si>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</si>
  <si>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</si>
  <si>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</si>
  <si>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</si>
  <si>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</si>
  <si>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</si>
  <si>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</si>
  <si>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</si>
  <si>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</si>
  <si>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</si>
  <si>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</si>
  <si>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</si>
  <si>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</si>
  <si>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</si>
  <si>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</si>
  <si>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</si>
  <si>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</si>
  <si>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</si>
  <si>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</si>
  <si>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</si>
  <si>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</si>
  <si>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</si>
  <si>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</si>
  <si>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</si>
  <si>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</si>
  <si>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</si>
  <si>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</si>
  <si>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</si>
  <si>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</si>
  <si>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</si>
  <si>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</si>
  <si>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</si>
  <si>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</si>
  <si>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</si>
  <si>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</si>
  <si>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</si>
  <si>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</si>
  <si>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</si>
  <si>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</si>
  <si>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</si>
  <si>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</si>
  <si>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</si>
  <si>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</si>
  <si>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</si>
  <si>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</si>
  <si>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</si>
  <si>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</si>
  <si>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</si>
  <si>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</si>
  <si>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</si>
  <si>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</si>
  <si>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</si>
  <si>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</si>
  <si>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</si>
  <si>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</si>
  <si>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</si>
  <si>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</si>
  <si>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</si>
  <si>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</si>
  <si>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</si>
  <si>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</si>
  <si>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</si>
  <si>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</si>
  <si>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</si>
  <si>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</si>
  <si>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</si>
  <si>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</si>
  <si>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</si>
  <si>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</si>
  <si>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</si>
  <si>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</si>
  <si>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</si>
  <si>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</si>
  <si>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</si>
  <si>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</si>
  <si>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</si>
  <si>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</si>
  <si>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</si>
  <si>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</si>
  <si>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</si>
  <si>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</si>
  <si>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</si>
  <si>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</si>
  <si>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</si>
  <si>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</si>
  <si>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</si>
  <si>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</si>
  <si>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</si>
  <si>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</si>
  <si>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</si>
  <si>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</si>
  <si>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</si>
  <si>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</si>
  <si>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</si>
  <si>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</si>
  <si>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</si>
  <si>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</si>
  <si>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</si>
  <si>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</si>
  <si>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</si>
  <si>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</si>
  <si>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</si>
  <si>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</si>
  <si>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</si>
  <si>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</si>
  <si>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</si>
  <si>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</si>
  <si>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</si>
  <si>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</si>
  <si>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</si>
  <si>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</si>
  <si>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</si>
  <si>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</si>
  <si>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</si>
  <si>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</si>
  <si>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</si>
  <si>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</si>
  <si>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</si>
  <si>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</si>
  <si>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</si>
  <si>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</si>
  <si>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</si>
  <si>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</si>
  <si>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</si>
  <si>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</si>
  <si>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</si>
  <si>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</si>
  <si>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</si>
  <si>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</si>
  <si>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</si>
  <si>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</si>
  <si>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</si>
  <si>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</si>
  <si>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</si>
  <si>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</si>
  <si>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</si>
  <si>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</si>
  <si>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</si>
  <si>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</si>
  <si>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</si>
  <si>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</si>
  <si>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</si>
  <si>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</si>
  <si>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</si>
  <si>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</si>
  <si>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</si>
  <si>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</si>
  <si>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</si>
  <si>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</si>
  <si>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</si>
  <si>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</si>
  <si>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</si>
  <si>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</si>
  <si>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</si>
  <si>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</si>
  <si>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</si>
  <si>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</si>
  <si>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</si>
  <si>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</si>
  <si>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</si>
  <si>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</si>
  <si>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</si>
  <si>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</si>
  <si>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</si>
  <si>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</si>
  <si>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</si>
  <si>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</si>
  <si>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</si>
  <si>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</si>
  <si>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</si>
  <si>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</si>
  <si>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</si>
  <si>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</si>
  <si>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</si>
  <si>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</si>
  <si>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</si>
  <si>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</si>
  <si>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</si>
  <si>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</si>
  <si>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</si>
  <si>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</si>
  <si>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</si>
  <si>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</si>
  <si>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</si>
  <si>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</si>
  <si>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</si>
  <si>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</si>
  <si>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</si>
  <si>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</si>
  <si>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</si>
  <si>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</si>
  <si>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</si>
  <si>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</si>
  <si>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</si>
  <si>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</si>
  <si>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</si>
  <si>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</si>
  <si>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</si>
  <si>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</si>
  <si>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</si>
  <si>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</si>
  <si>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</si>
  <si>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</si>
  <si>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</si>
  <si>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</si>
  <si>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</si>
  <si>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</si>
  <si>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</si>
  <si>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</si>
  <si>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</si>
  <si>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</si>
  <si>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</si>
  <si>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</si>
  <si>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</si>
  <si>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</si>
  <si>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</si>
  <si>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</si>
  <si>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</si>
  <si>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</si>
  <si>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</si>
  <si>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</si>
  <si>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</si>
  <si>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</si>
  <si>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</si>
  <si>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</si>
  <si>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</si>
  <si>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</si>
  <si>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</si>
  <si>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</si>
  <si>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</si>
  <si>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</si>
  <si>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</si>
  <si>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</si>
  <si>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</si>
  <si>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</si>
  <si>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</si>
  <si>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</si>
  <si>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</si>
  <si>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</si>
  <si>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</si>
  <si>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</si>
  <si>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</si>
  <si>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</si>
  <si>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</si>
  <si>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</si>
  <si>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</si>
  <si>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</si>
  <si>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</si>
  <si>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</si>
  <si>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</si>
  <si>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</si>
  <si>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</si>
  <si>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</si>
  <si>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</si>
  <si>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</si>
  <si>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</si>
  <si>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</si>
  <si>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</si>
  <si>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</si>
  <si>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</si>
  <si>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</si>
  <si>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</si>
  <si>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</si>
  <si>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</si>
  <si>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</si>
  <si>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</si>
  <si>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</si>
  <si>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</si>
  <si>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</si>
  <si>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</si>
  <si>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</si>
  <si>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</si>
  <si>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</si>
  <si>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</si>
  <si>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</si>
  <si>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</si>
  <si>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</si>
  <si>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</si>
  <si>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</si>
  <si>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</si>
  <si>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</si>
  <si>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</si>
  <si>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</si>
  <si>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</si>
  <si>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</si>
  <si>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</si>
  <si>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</si>
  <si>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</si>
  <si>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</si>
  <si>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</si>
  <si>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</si>
  <si>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</si>
  <si>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</si>
  <si>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</si>
  <si>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</si>
  <si>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</si>
  <si>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</si>
  <si>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</si>
  <si>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</si>
  <si>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</si>
  <si>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</si>
  <si>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</si>
  <si>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</si>
  <si>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</si>
  <si>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</si>
  <si>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</si>
  <si>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</si>
  <si>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</si>
  <si>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</si>
  <si>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</si>
  <si>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</si>
  <si>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</si>
  <si>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</si>
  <si>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</si>
  <si>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</si>
  <si>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</si>
  <si>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</si>
  <si>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</si>
  <si>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</si>
  <si>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</si>
  <si>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</si>
  <si>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</si>
  <si>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</si>
  <si>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</si>
  <si>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</si>
  <si>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</si>
  <si>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</si>
  <si>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</si>
  <si>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</si>
  <si>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</si>
  <si>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</si>
  <si>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</si>
  <si>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</si>
  <si>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</si>
  <si>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</si>
  <si>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</si>
  <si>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</si>
  <si>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</si>
  <si>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</si>
  <si>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</si>
  <si>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</si>
  <si>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</si>
  <si>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</si>
  <si>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</si>
  <si>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</si>
  <si>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</si>
  <si>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</si>
  <si>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</si>
  <si>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</si>
  <si>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</si>
  <si>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</si>
  <si>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</si>
  <si>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</si>
  <si>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</si>
  <si>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</si>
  <si>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</si>
  <si>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</si>
  <si>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</si>
  <si>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</si>
  <si>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</si>
  <si>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</si>
  <si>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</si>
  <si>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</si>
  <si>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</si>
  <si>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</si>
  <si>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</si>
  <si>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</si>
  <si>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</si>
  <si>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</si>
  <si>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</si>
  <si>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</si>
  <si>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</si>
  <si>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</si>
  <si>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</si>
  <si>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</si>
  <si>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</si>
  <si>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</si>
  <si>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</si>
  <si>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</si>
  <si>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</si>
  <si>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</si>
  <si>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</si>
  <si>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</si>
  <si>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</si>
  <si>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</si>
  <si>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</si>
  <si>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</si>
  <si>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</si>
  <si>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</si>
  <si>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</si>
  <si>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</si>
  <si>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</si>
  <si>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</si>
  <si>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</si>
  <si>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</si>
  <si>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</si>
  <si>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</si>
  <si>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</si>
  <si>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</si>
  <si>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</si>
  <si>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</si>
  <si>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</si>
  <si>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</si>
  <si>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</si>
  <si>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</si>
  <si>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</si>
  <si>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</si>
  <si>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</si>
  <si>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</si>
  <si>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</si>
  <si>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</si>
  <si>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</si>
  <si>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</si>
  <si>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</si>
  <si>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</si>
  <si>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</si>
  <si>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</si>
  <si>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</si>
  <si>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</si>
  <si>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</si>
  <si>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</si>
  <si>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</si>
  <si>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</si>
  <si>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</si>
  <si>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</si>
  <si>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</si>
  <si>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</si>
  <si>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</si>
  <si>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</si>
  <si>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</si>
  <si>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</si>
  <si>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</si>
  <si>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</si>
  <si>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</si>
  <si>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</si>
  <si>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</si>
  <si>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</si>
  <si>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</si>
  <si>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</si>
  <si>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</si>
  <si>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</si>
  <si>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</si>
  <si>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</si>
  <si>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</si>
  <si>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</si>
  <si>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</si>
  <si>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</si>
  <si>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</si>
  <si>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</si>
  <si>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</si>
  <si>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</si>
  <si>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</si>
  <si>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</si>
  <si>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</si>
  <si>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</si>
  <si>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</si>
  <si>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</si>
  <si>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</si>
  <si>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</si>
  <si>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</si>
  <si>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</si>
  <si>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</si>
  <si>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</si>
  <si>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</si>
  <si>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</si>
  <si>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</si>
  <si>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</si>
  <si>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</si>
  <si>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</si>
  <si>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</si>
  <si>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</si>
  <si>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</si>
  <si>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</si>
  <si>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</si>
  <si>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</si>
  <si>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</si>
  <si>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</si>
  <si>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</si>
  <si>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</si>
  <si>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</si>
  <si>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</si>
  <si>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</si>
  <si>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</si>
  <si>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</si>
  <si>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</si>
  <si>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</si>
  <si>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</si>
  <si>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</si>
  <si>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</si>
  <si>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</si>
  <si>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</si>
  <si>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</si>
  <si>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</si>
  <si>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</si>
  <si>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</si>
  <si>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</si>
  <si>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</si>
  <si>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</si>
  <si>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</si>
  <si>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</si>
  <si>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</si>
  <si>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</si>
  <si>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</si>
  <si>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</si>
  <si>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</si>
  <si>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</si>
  <si>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</si>
  <si>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</si>
  <si>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</si>
  <si>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</si>
  <si>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</si>
  <si>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</si>
  <si>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</si>
  <si>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</si>
  <si>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</si>
  <si>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</si>
  <si>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</si>
  <si>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</si>
  <si>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</si>
  <si>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</si>
  <si>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</si>
  <si>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</si>
  <si>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</si>
  <si>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</si>
  <si>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</si>
  <si>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</si>
  <si>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</si>
  <si>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</si>
  <si>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</si>
  <si>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</si>
  <si>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</si>
  <si>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</si>
  <si>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</si>
  <si>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</si>
  <si>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</si>
  <si>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</si>
  <si>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</si>
  <si>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</si>
  <si>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</si>
  <si>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</si>
  <si>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</si>
  <si>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</si>
  <si>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</si>
  <si>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</si>
  <si>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</si>
  <si>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</si>
  <si>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</si>
  <si>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</si>
  <si>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</si>
  <si>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</si>
  <si>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</si>
  <si>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</si>
  <si>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</si>
  <si>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</si>
  <si>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</si>
  <si>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</si>
  <si>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</si>
  <si>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</si>
  <si>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</si>
  <si>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</si>
  <si>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</si>
  <si>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</si>
  <si>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</si>
  <si>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</si>
  <si>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</si>
  <si>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</si>
  <si>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</si>
  <si>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</si>
  <si>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</si>
  <si>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</si>
  <si>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</si>
  <si>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</si>
  <si>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</si>
  <si>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</si>
  <si>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</si>
  <si>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</si>
  <si>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</si>
  <si>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</si>
  <si>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</si>
  <si>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</si>
  <si>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</si>
  <si>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</si>
  <si>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</si>
  <si>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</si>
  <si>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</si>
  <si>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</si>
  <si>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</si>
  <si>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</si>
  <si>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</si>
  <si>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</si>
  <si>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</si>
  <si>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</si>
  <si>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</si>
  <si>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</si>
  <si>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</si>
  <si>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</si>
  <si>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</si>
  <si>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</si>
  <si>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</si>
  <si>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</si>
  <si>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</si>
  <si>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</si>
  <si>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</si>
  <si>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</si>
  <si>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</si>
  <si>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</si>
  <si>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</si>
  <si>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</si>
  <si>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</si>
  <si>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</si>
  <si>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</si>
  <si>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</si>
  <si>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</si>
  <si>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</si>
  <si>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</si>
  <si>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</si>
  <si>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</si>
  <si>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</si>
  <si>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</si>
  <si>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</si>
  <si>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</si>
  <si>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</si>
  <si>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</si>
  <si>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</si>
  <si>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</si>
  <si>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</si>
  <si>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</si>
  <si>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</si>
  <si>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</si>
  <si>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</si>
  <si>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</si>
  <si>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</si>
  <si>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</si>
  <si>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</si>
  <si>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</si>
  <si>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</si>
  <si>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</si>
  <si>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</si>
  <si>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</si>
  <si>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</si>
  <si>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</si>
  <si>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</si>
  <si>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</si>
  <si>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</si>
  <si>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</si>
  <si>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</si>
  <si>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</si>
  <si>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</si>
  <si>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</si>
  <si>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</si>
  <si>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</si>
  <si>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</si>
  <si>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</si>
  <si>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</si>
  <si>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</si>
  <si>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</si>
  <si>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</si>
  <si>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</si>
  <si>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</si>
  <si>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</si>
  <si>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</si>
  <si>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</si>
  <si>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</si>
  <si>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</si>
  <si>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</si>
  <si>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</si>
  <si>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</si>
  <si>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</si>
  <si>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</si>
  <si>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</si>
  <si>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</si>
  <si>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</si>
  <si>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</si>
  <si>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</si>
  <si>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</si>
  <si>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</si>
  <si>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</si>
  <si>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</si>
  <si>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</si>
  <si>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</si>
  <si>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</si>
  <si>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</si>
  <si>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</si>
  <si>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</si>
  <si>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</si>
  <si>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</si>
  <si>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</si>
  <si>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</si>
  <si>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</si>
  <si>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</si>
  <si>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</si>
  <si>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</si>
  <si>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</si>
  <si>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</si>
  <si>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</si>
  <si>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</si>
  <si>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</si>
  <si>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</si>
  <si>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</si>
  <si>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</si>
  <si>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</si>
  <si>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</si>
  <si>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</si>
  <si>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</si>
  <si>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</si>
  <si>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</si>
  <si>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</si>
  <si>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</si>
  <si>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</si>
  <si>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</si>
  <si>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</si>
  <si>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</si>
  <si>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</si>
  <si>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</si>
  <si>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</si>
  <si>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</si>
  <si>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</si>
  <si>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</si>
  <si>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</si>
  <si>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</si>
  <si>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</si>
  <si>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</si>
  <si>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</si>
  <si>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</si>
  <si>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</si>
  <si>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</si>
  <si>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</si>
  <si>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</si>
  <si>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</si>
  <si>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</si>
  <si>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</si>
  <si>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</si>
  <si>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</si>
  <si>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</si>
  <si>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</si>
  <si>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</si>
  <si>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</si>
  <si>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</si>
  <si>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</si>
  <si>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</si>
  <si>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</si>
  <si>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</si>
  <si>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</si>
  <si>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</si>
  <si>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</si>
  <si>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</si>
  <si>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</si>
  <si>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</si>
  <si>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</si>
  <si>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</si>
  <si>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</si>
  <si>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</si>
  <si>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</si>
  <si>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</si>
  <si>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</si>
  <si>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</si>
  <si>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</si>
  <si>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</si>
  <si>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</si>
  <si>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</si>
  <si>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</si>
  <si>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</si>
  <si>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</si>
  <si>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</si>
  <si>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</si>
  <si>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</si>
  <si>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</si>
  <si>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</si>
  <si>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</si>
  <si>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</si>
  <si>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</si>
  <si>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</si>
  <si>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</si>
  <si>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</si>
  <si>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</si>
  <si>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</si>
  <si>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</si>
  <si>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</si>
  <si>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</si>
  <si>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</si>
  <si>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</si>
  <si>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</si>
  <si>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</si>
  <si>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</si>
  <si>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</si>
  <si>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</si>
  <si>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</si>
  <si>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</si>
  <si>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</si>
  <si>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</si>
  <si>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</si>
  <si>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</si>
  <si>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</si>
  <si>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</si>
  <si>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</si>
  <si>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</si>
  <si>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</si>
  <si>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</si>
  <si>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</si>
  <si>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</si>
  <si>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</si>
  <si>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</si>
  <si>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</si>
  <si>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</si>
  <si>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</si>
  <si>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</si>
  <si>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</si>
  <si>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</si>
  <si>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</si>
  <si>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</si>
  <si>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</si>
  <si>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</si>
  <si>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</si>
  <si>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</si>
  <si>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</si>
  <si>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</si>
  <si>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</si>
  <si>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</si>
  <si>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</si>
  <si>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</si>
  <si>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</si>
  <si>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</si>
  <si>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</si>
  <si>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</si>
  <si>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</si>
  <si>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</si>
  <si>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</si>
  <si>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</si>
  <si>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</si>
  <si>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</si>
  <si>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</si>
  <si>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</si>
  <si>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</si>
  <si>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</si>
  <si>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</si>
  <si>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</si>
  <si>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</si>
  <si>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</si>
  <si>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</si>
  <si>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</si>
  <si>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</si>
  <si>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</si>
  <si>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</si>
  <si>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</si>
  <si>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</si>
  <si>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</si>
  <si>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</si>
  <si>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</si>
  <si>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</si>
  <si>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</si>
  <si>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</si>
  <si>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</si>
  <si>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</si>
  <si>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</si>
  <si>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</si>
  <si>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</si>
  <si>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</si>
  <si>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</si>
  <si>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</si>
  <si>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</si>
  <si>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</si>
  <si>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</si>
  <si>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</si>
  <si>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</si>
  <si>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</si>
  <si>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</si>
  <si>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</si>
  <si>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</si>
  <si>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</si>
  <si>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</si>
  <si>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</si>
  <si>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</si>
  <si>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</si>
  <si>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</si>
  <si>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</si>
  <si>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</si>
  <si>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</si>
  <si>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</si>
  <si>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</si>
  <si>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</si>
  <si>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</si>
  <si>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</si>
  <si>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</si>
  <si>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</si>
  <si>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</si>
  <si>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</si>
  <si>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</si>
  <si>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</si>
  <si>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</si>
  <si>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</si>
  <si>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</si>
  <si>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</si>
  <si>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</si>
  <si>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</si>
  <si>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</si>
  <si>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</si>
  <si>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</si>
  <si>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</si>
  <si>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</si>
  <si>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</si>
  <si>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</si>
  <si>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</si>
  <si>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</si>
  <si>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</si>
  <si>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</si>
  <si>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</si>
  <si>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</si>
  <si>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</si>
  <si>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</si>
  <si>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</si>
  <si>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</si>
  <si>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</si>
  <si>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</si>
  <si>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</si>
  <si>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</si>
  <si>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</si>
  <si>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</si>
  <si>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</si>
  <si>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</si>
  <si>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</si>
  <si>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</si>
  <si>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</si>
  <si>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</si>
  <si>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</si>
  <si>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</si>
  <si>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</si>
  <si>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</si>
  <si>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</si>
  <si>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</si>
  <si>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</si>
  <si>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</si>
  <si>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</si>
  <si>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</si>
  <si>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</si>
  <si>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</si>
  <si>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</si>
  <si>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</si>
  <si>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</si>
  <si>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</si>
  <si>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</si>
  <si>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</si>
  <si>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</si>
  <si>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</si>
  <si>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</si>
  <si>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</si>
  <si>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</si>
  <si>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</si>
  <si>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</si>
  <si>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</si>
  <si>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</si>
  <si>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</si>
  <si>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</si>
  <si>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</si>
  <si>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</si>
  <si>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</si>
  <si>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</si>
  <si>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</si>
  <si>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</si>
  <si>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</si>
  <si>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</si>
  <si>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</si>
  <si>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</si>
  <si>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</si>
  <si>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</si>
  <si>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</si>
  <si>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</si>
  <si>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</si>
  <si>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</si>
  <si>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</si>
  <si>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</si>
  <si>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</si>
  <si>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</si>
  <si>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</si>
  <si>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</si>
  <si>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</si>
  <si>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</si>
  <si>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</si>
  <si>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</si>
  <si>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</si>
  <si>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</si>
  <si>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</si>
  <si>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</si>
  <si>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</si>
  <si>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</si>
  <si>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</si>
  <si>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</si>
  <si>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</si>
  <si>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</si>
  <si>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</si>
  <si>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</si>
  <si>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</si>
  <si>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</si>
  <si>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</si>
  <si>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</si>
  <si>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</si>
  <si>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</si>
  <si>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</si>
  <si>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</si>
  <si>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</si>
  <si>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</si>
  <si>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</si>
  <si>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</si>
  <si>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</si>
  <si>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</si>
  <si>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</si>
  <si>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</si>
  <si>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</si>
  <si>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</si>
  <si>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</si>
  <si>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</si>
  <si>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</si>
  <si>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</si>
  <si>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</si>
  <si>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</si>
  <si>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</si>
  <si>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</si>
  <si>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</si>
  <si>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</si>
  <si>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</si>
  <si>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</si>
  <si>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</si>
  <si>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</si>
  <si>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</si>
  <si>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</si>
  <si>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</si>
  <si>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</si>
  <si>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</si>
  <si>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</si>
  <si>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</si>
  <si>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</si>
  <si>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</si>
  <si>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</si>
  <si>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</si>
  <si>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</si>
  <si>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</si>
  <si>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</si>
  <si>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</si>
  <si>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</si>
  <si>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</si>
  <si>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</si>
  <si>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</si>
  <si>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</si>
  <si>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</si>
  <si>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</si>
  <si>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</si>
  <si>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</si>
  <si>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</si>
  <si>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</si>
  <si>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</si>
  <si>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</si>
  <si>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</si>
  <si>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</si>
  <si>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</si>
  <si>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</si>
  <si>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</si>
  <si>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</si>
  <si>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</si>
  <si>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</si>
  <si>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</si>
  <si>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</si>
  <si>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</si>
  <si>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</si>
  <si>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</si>
  <si>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</si>
  <si>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</si>
  <si>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</si>
  <si>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</si>
  <si>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</si>
  <si>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</si>
  <si>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</si>
  <si>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</si>
  <si>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</si>
  <si>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</si>
  <si>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</si>
  <si>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</si>
  <si>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</si>
  <si>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</si>
  <si>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</si>
  <si>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</si>
  <si>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</si>
  <si>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</si>
  <si>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</si>
  <si>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</si>
  <si>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</si>
  <si>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</si>
  <si>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</si>
  <si>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</si>
  <si>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</si>
  <si>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</si>
  <si>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</si>
  <si>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</si>
  <si>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</si>
  <si>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</si>
  <si>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</si>
  <si>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</si>
  <si>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</si>
  <si>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</si>
  <si>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</si>
  <si>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</si>
  <si>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</si>
  <si>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</si>
  <si>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</si>
  <si>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</si>
  <si>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</si>
  <si>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</si>
  <si>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</si>
  <si>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</si>
  <si>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</si>
  <si>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</si>
  <si>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</si>
  <si>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</si>
  <si>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</si>
  <si>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</si>
  <si>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</si>
  <si>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</si>
  <si>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</si>
  <si>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</si>
  <si>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</si>
  <si>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</si>
  <si>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</si>
  <si>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</si>
  <si>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</si>
  <si>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</si>
  <si>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</si>
  <si>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</si>
  <si>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</si>
  <si>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</si>
  <si>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</si>
  <si>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</si>
  <si>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</si>
  <si>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</si>
  <si>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</si>
  <si>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</si>
  <si>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</si>
  <si>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</si>
  <si>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</si>
  <si>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</si>
  <si>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</si>
  <si>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</si>
  <si>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</si>
  <si>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</si>
  <si>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</si>
  <si>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</si>
  <si>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</si>
  <si>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</si>
  <si>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</si>
  <si>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</si>
  <si>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</si>
  <si>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</si>
  <si>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</si>
  <si>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</si>
  <si>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</si>
  <si>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</si>
  <si>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</si>
  <si>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</si>
  <si>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</si>
  <si>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</si>
  <si>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</si>
  <si>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</si>
  <si>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</si>
  <si>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</si>
  <si>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</si>
  <si>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</si>
  <si>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</si>
  <si>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</si>
  <si>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</si>
  <si>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</si>
  <si>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</si>
  <si>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</si>
  <si>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</si>
  <si>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</si>
  <si>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</si>
  <si>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</si>
  <si>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</si>
  <si>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</si>
  <si>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</si>
  <si>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</si>
  <si>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</si>
  <si>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</si>
  <si>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</si>
  <si>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</si>
  <si>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</si>
  <si>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</si>
  <si>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</si>
  <si>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</si>
  <si>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</si>
  <si>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</si>
  <si>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</si>
  <si>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</si>
  <si>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</si>
  <si>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</si>
  <si>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</si>
  <si>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</si>
  <si>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</si>
  <si>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</si>
  <si>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</si>
  <si>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</si>
  <si>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</si>
  <si>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</si>
  <si>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</si>
  <si>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</si>
  <si>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</si>
  <si>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</si>
  <si>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</si>
  <si>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</si>
  <si>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</si>
  <si>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</si>
  <si>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</si>
  <si>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</si>
  <si>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</si>
  <si>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</si>
  <si>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</si>
  <si>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</si>
  <si>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</si>
  <si>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</si>
  <si>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</si>
  <si>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</si>
  <si>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</si>
  <si>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</si>
  <si>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</si>
  <si>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</si>
  <si>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</si>
  <si>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</si>
  <si>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</si>
  <si>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</si>
  <si>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</si>
  <si>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</si>
  <si>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</si>
  <si>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</si>
  <si>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</si>
  <si>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</si>
  <si>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</si>
  <si>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</si>
  <si>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</si>
  <si>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</si>
  <si>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</si>
  <si>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</si>
  <si>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</si>
  <si>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</si>
  <si>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</si>
  <si>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</si>
  <si>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</si>
  <si>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</si>
  <si>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</si>
  <si>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</si>
  <si>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</si>
  <si>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</si>
  <si>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</si>
  <si>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</si>
  <si>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</si>
  <si>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</si>
  <si>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</si>
  <si>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</si>
  <si>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</si>
  <si>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</si>
  <si>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</si>
  <si>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</si>
  <si>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</si>
  <si>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</si>
  <si>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</si>
  <si>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</si>
  <si>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</si>
  <si>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</si>
  <si>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</si>
  <si>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</si>
  <si>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</si>
  <si>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</si>
  <si>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</si>
  <si>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</si>
  <si>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</si>
  <si>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</si>
  <si>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</si>
  <si>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</si>
  <si>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</si>
  <si>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</si>
  <si>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</si>
  <si>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</si>
  <si>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</si>
  <si>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</si>
  <si>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</si>
  <si>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</si>
  <si>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</si>
  <si>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</si>
  <si>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</si>
  <si>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</si>
  <si>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</si>
  <si>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</si>
  <si>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</si>
  <si>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</si>
  <si>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</si>
  <si>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</si>
  <si>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</si>
  <si>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</si>
  <si>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</si>
  <si>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</si>
  <si>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</si>
  <si>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</si>
  <si>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</si>
  <si>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</si>
  <si>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</si>
  <si>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</si>
  <si>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</si>
  <si>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</si>
  <si>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</si>
  <si>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</si>
  <si>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</si>
  <si>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</si>
  <si>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</si>
  <si>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</si>
  <si>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</si>
  <si>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</si>
  <si>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</si>
  <si>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</si>
  <si>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</si>
  <si>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</si>
  <si>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</si>
  <si>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</si>
  <si>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</si>
  <si>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</si>
  <si>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</si>
  <si>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</si>
  <si>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</si>
  <si>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</si>
  <si>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</si>
  <si>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</si>
  <si>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</si>
  <si>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</si>
  <si>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</si>
  <si>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</si>
  <si>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</si>
  <si>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</si>
  <si>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</si>
  <si>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</si>
  <si>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</si>
  <si>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</si>
  <si>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</si>
  <si>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</si>
  <si>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</si>
  <si>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</si>
  <si>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</si>
  <si>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</si>
  <si>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</si>
  <si>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</si>
  <si>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</si>
  <si>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</si>
  <si>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</si>
  <si>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</si>
  <si>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</si>
  <si>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</si>
  <si>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</si>
  <si>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</si>
  <si>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</si>
  <si>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</si>
  <si>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</si>
  <si>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</si>
  <si>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</si>
  <si>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</si>
  <si>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</si>
  <si>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</si>
  <si>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</si>
  <si>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</si>
  <si>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</si>
  <si>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</si>
  <si>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</si>
  <si>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</si>
  <si>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</si>
  <si>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</si>
  <si>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</si>
  <si>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</si>
  <si>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</si>
  <si>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</si>
  <si>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</si>
  <si>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</si>
  <si>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</si>
  <si>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</si>
  <si>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</si>
  <si>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</si>
  <si>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</si>
  <si>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</si>
  <si>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</si>
  <si>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</si>
  <si>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</si>
  <si>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</si>
  <si>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</si>
  <si>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</si>
  <si>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</si>
  <si>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</si>
  <si>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</si>
  <si>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</si>
  <si>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</si>
  <si>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</si>
  <si>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</si>
  <si>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</si>
  <si>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</si>
  <si>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</si>
  <si>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</si>
  <si>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</si>
  <si>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</si>
  <si>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</si>
  <si>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</si>
  <si>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</si>
  <si>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</si>
  <si>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</si>
  <si>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</si>
  <si>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</si>
  <si>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</si>
  <si>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</si>
  <si>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</si>
  <si>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</si>
  <si>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</si>
  <si>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</si>
  <si>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</si>
  <si>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</si>
  <si>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</si>
  <si>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</si>
  <si>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</si>
  <si>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</si>
  <si>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</si>
  <si>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</si>
  <si>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</si>
  <si>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</si>
  <si>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</si>
  <si>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</si>
  <si>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</si>
  <si>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</si>
  <si>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</si>
  <si>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</si>
  <si>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</si>
  <si>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</si>
  <si>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</si>
  <si>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</si>
  <si>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</si>
  <si>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</si>
  <si>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</si>
  <si>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</si>
  <si>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</si>
  <si>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</si>
  <si>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</si>
  <si>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</si>
  <si>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</si>
  <si>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</si>
  <si>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</si>
  <si>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</si>
  <si>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</si>
  <si>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</si>
  <si>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</si>
  <si>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</si>
  <si>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</si>
  <si>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</si>
  <si>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</si>
  <si>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</si>
  <si>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</si>
  <si>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</si>
  <si>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</si>
  <si>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</si>
  <si>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</si>
  <si>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</si>
  <si>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</si>
  <si>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</si>
  <si>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</si>
  <si>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</si>
  <si>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</si>
  <si>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</si>
  <si>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</si>
  <si>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</si>
  <si>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</si>
  <si>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</si>
  <si>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</si>
  <si>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</si>
  <si>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</si>
  <si>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</si>
  <si>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</si>
  <si>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</si>
  <si>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</si>
  <si>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</si>
  <si>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</si>
  <si>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</si>
  <si>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</si>
  <si>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</si>
  <si>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</si>
  <si>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</si>
  <si>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</si>
  <si>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</si>
  <si>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</si>
  <si>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</si>
  <si>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</si>
  <si>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</si>
  <si>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</si>
  <si>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</si>
  <si>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</si>
  <si>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</si>
  <si>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</si>
  <si>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</si>
  <si>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</si>
  <si>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</si>
  <si>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</si>
  <si>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</si>
  <si>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</si>
  <si>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</si>
  <si>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</si>
  <si>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</si>
  <si>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</si>
  <si>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</si>
  <si>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</si>
  <si>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</si>
  <si>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</si>
  <si>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</si>
  <si>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</si>
  <si>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</si>
  <si>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</si>
  <si>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</si>
  <si>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</si>
  <si>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</si>
  <si>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</si>
  <si>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</si>
  <si>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</si>
  <si>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</si>
  <si>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</si>
  <si>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</si>
  <si>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</si>
  <si>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</si>
  <si>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</si>
  <si>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</si>
  <si>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</si>
  <si>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</si>
  <si>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</si>
  <si>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</si>
  <si>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</si>
  <si>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</si>
  <si>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</si>
  <si>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</si>
  <si>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</si>
  <si>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</si>
  <si>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</si>
  <si>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</si>
  <si>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</si>
  <si>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</si>
  <si>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</si>
  <si>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</si>
  <si>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</si>
  <si>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</si>
  <si>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</si>
  <si>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</si>
  <si>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</si>
  <si>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</si>
  <si>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</si>
  <si>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</si>
  <si>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</si>
  <si>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</si>
  <si>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</si>
  <si>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</si>
  <si>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</si>
  <si>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</si>
  <si>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</si>
  <si>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</si>
  <si>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</si>
  <si>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</si>
  <si>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</si>
  <si>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</si>
  <si>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</si>
  <si>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</si>
  <si>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</si>
  <si>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</si>
  <si>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</si>
  <si>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</si>
  <si>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</si>
  <si>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</si>
  <si>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</si>
  <si>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</si>
  <si>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</si>
  <si>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</si>
  <si>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</si>
  <si>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</si>
  <si>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</si>
  <si>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</si>
  <si>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</si>
  <si>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</si>
  <si>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</si>
  <si>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</si>
  <si>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</si>
  <si>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</si>
  <si>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</si>
  <si>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</si>
  <si>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</si>
  <si>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</si>
  <si>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</si>
  <si>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</si>
  <si>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</si>
  <si>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</si>
  <si>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</si>
  <si>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</si>
  <si>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</si>
  <si>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</si>
  <si>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</si>
  <si>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</si>
  <si>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</si>
  <si>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</si>
  <si>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</si>
  <si>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</si>
  <si>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</si>
  <si>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</si>
  <si>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</si>
  <si>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</si>
  <si>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</si>
  <si>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</si>
  <si>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</si>
  <si>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</si>
  <si>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</si>
  <si>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</si>
  <si>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</si>
  <si>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</si>
  <si>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</si>
  <si>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</si>
  <si>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</si>
  <si>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</si>
  <si>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</si>
  <si>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</si>
  <si>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</si>
  <si>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</si>
  <si>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</si>
  <si>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</si>
  <si>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</si>
  <si>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</si>
  <si>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</si>
  <si>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</si>
  <si>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</si>
  <si>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</si>
  <si>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</si>
  <si>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</si>
  <si>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</si>
  <si>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</si>
  <si>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</si>
  <si>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</si>
  <si>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</si>
  <si>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</si>
  <si>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</si>
  <si>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</si>
  <si>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</si>
  <si>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</si>
  <si>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</si>
  <si>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</si>
  <si>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</si>
  <si>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</si>
  <si>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</si>
  <si>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</si>
  <si>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</si>
  <si>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</si>
  <si>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</si>
  <si>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</si>
  <si>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</si>
  <si>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</si>
  <si>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</si>
  <si>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</si>
  <si>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</si>
  <si>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</si>
  <si>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</si>
  <si>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</si>
  <si>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</si>
  <si>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</si>
  <si>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</si>
  <si>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</si>
  <si>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</si>
  <si>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</si>
  <si>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</si>
  <si>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</si>
  <si>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</si>
  <si>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</si>
  <si>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</si>
  <si>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</si>
  <si>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</si>
  <si>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</si>
  <si>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</si>
  <si>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</si>
  <si>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</si>
  <si>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</si>
  <si>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</si>
  <si>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</si>
  <si>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</si>
  <si>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</si>
  <si>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</si>
  <si>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</si>
  <si>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</si>
  <si>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</si>
  <si>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</si>
  <si>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</si>
  <si>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</si>
  <si>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</si>
  <si>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</si>
  <si>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</si>
  <si>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</si>
  <si>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</si>
  <si>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</si>
  <si>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</si>
  <si>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</si>
  <si>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</si>
  <si>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</si>
  <si>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</si>
  <si>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</si>
  <si>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</si>
  <si>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</si>
  <si>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</si>
  <si>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</si>
  <si>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</si>
  <si>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</si>
  <si>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</si>
  <si>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</si>
  <si>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</si>
  <si>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</si>
  <si>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</si>
  <si>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</si>
  <si>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</si>
  <si>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</si>
  <si>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</si>
  <si>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</si>
  <si>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</si>
  <si>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</si>
  <si>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</si>
  <si>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</si>
  <si>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</si>
  <si>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</si>
  <si>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</si>
  <si>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</si>
  <si>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</si>
  <si>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</si>
  <si>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</si>
  <si>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</si>
  <si>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</si>
  <si>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</si>
  <si>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</si>
  <si>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</si>
  <si>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</si>
  <si>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</si>
  <si>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</si>
  <si>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</si>
  <si>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</si>
  <si>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</si>
  <si>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</si>
  <si>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</si>
  <si>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</si>
  <si>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</si>
  <si>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</si>
  <si>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</si>
  <si>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</si>
  <si>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</si>
  <si>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</si>
  <si>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</si>
  <si>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</si>
  <si>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</si>
  <si>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</si>
  <si>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</si>
  <si>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</si>
  <si>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</si>
  <si>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</si>
  <si>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</si>
  <si>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</si>
  <si>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</si>
  <si>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</si>
  <si>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</si>
  <si>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</si>
  <si>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</si>
  <si>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</si>
  <si>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</si>
  <si>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</si>
  <si>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</si>
  <si>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</si>
  <si>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</si>
  <si>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</si>
  <si>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</si>
  <si>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</si>
  <si>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</si>
  <si>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</si>
  <si>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</si>
  <si>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</si>
  <si>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</si>
  <si>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</si>
  <si>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</si>
  <si>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</si>
  <si>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</si>
  <si>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</si>
  <si>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</si>
  <si>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</si>
  <si>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</si>
  <si>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</si>
  <si>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</si>
  <si>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</si>
  <si>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</si>
  <si>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</si>
  <si>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</si>
  <si>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</si>
  <si>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</si>
  <si>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</si>
  <si>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</si>
  <si>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</si>
  <si>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</si>
  <si>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</si>
  <si>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</si>
  <si>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</si>
  <si>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</si>
  <si>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</si>
  <si>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</si>
  <si>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</si>
  <si>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</si>
  <si>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</si>
  <si>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</si>
  <si>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</si>
  <si>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</si>
  <si>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</si>
  <si>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</si>
  <si>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</si>
  <si>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</si>
  <si>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</si>
  <si>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</si>
  <si>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</si>
  <si>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</si>
  <si>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</si>
  <si>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</si>
  <si>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</si>
  <si>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</si>
  <si>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</si>
  <si>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</si>
  <si>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</si>
  <si>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</si>
  <si>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</si>
  <si>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</si>
  <si>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</si>
  <si>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</si>
  <si>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</si>
  <si>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</si>
  <si>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</si>
  <si>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</si>
  <si>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</si>
  <si>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</si>
  <si>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</si>
  <si>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</si>
  <si>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</si>
  <si>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</si>
  <si>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</si>
  <si>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</si>
  <si>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</si>
  <si>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</si>
  <si>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</si>
  <si>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</si>
  <si>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</si>
  <si>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</si>
  <si>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</si>
  <si>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</si>
  <si>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</si>
  <si>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</si>
  <si>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</si>
  <si>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</si>
  <si>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</si>
  <si>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</si>
  <si>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</si>
  <si>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</si>
  <si>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</si>
  <si>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</si>
  <si>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</si>
  <si>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</si>
  <si>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</si>
  <si>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</si>
  <si>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</si>
  <si>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</si>
  <si>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</si>
  <si>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</si>
  <si>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</si>
  <si>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</si>
  <si>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</si>
  <si>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</si>
  <si>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</si>
  <si>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</si>
  <si>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</si>
  <si>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</si>
  <si>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</si>
  <si>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</si>
  <si>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</si>
  <si>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</si>
  <si>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</si>
  <si>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</si>
  <si>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</si>
  <si>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</si>
  <si>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</si>
  <si>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</si>
  <si>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</si>
  <si>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</si>
  <si>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</si>
  <si>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</si>
  <si>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</si>
  <si>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</si>
  <si>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</si>
  <si>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</si>
  <si>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</si>
  <si>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</si>
  <si>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</si>
  <si>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</si>
  <si>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</si>
  <si>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</si>
  <si>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</si>
  <si>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</si>
  <si>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</si>
  <si>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</si>
  <si>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</si>
  <si>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</si>
  <si>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</si>
  <si>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</si>
  <si>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</si>
  <si>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</si>
  <si>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</si>
  <si>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</si>
  <si>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</si>
  <si>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</si>
  <si>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</si>
  <si>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</si>
  <si>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</si>
  <si>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</si>
  <si>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</si>
  <si>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</si>
  <si>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</si>
  <si>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</si>
  <si>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</si>
  <si>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</si>
  <si>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</si>
  <si>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</si>
  <si>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</si>
  <si>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</si>
  <si>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</si>
  <si>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</si>
  <si>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</si>
  <si>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</si>
  <si>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</si>
  <si>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</si>
  <si>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</si>
  <si>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</si>
  <si>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</si>
  <si>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</si>
  <si>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</si>
  <si>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</si>
  <si>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</si>
  <si>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</si>
  <si>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</si>
  <si>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</si>
  <si>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</si>
  <si>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</si>
  <si>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</si>
  <si>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</si>
  <si>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</si>
  <si>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</si>
  <si>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</si>
  <si>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</si>
  <si>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</si>
  <si>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</si>
  <si>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</si>
  <si>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</si>
  <si>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</si>
  <si>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</si>
  <si>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</si>
  <si>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</si>
  <si>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</si>
  <si>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</si>
  <si>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</si>
  <si>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</si>
  <si>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</si>
  <si>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</si>
  <si>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</si>
  <si>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</si>
  <si>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</si>
  <si>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</si>
  <si>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</si>
  <si>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</si>
  <si>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</si>
  <si>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</si>
  <si>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</si>
  <si>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</si>
  <si>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</si>
  <si>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</si>
  <si>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</si>
  <si>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</si>
  <si>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</si>
  <si>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</si>
  <si>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</si>
  <si>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</si>
  <si>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</si>
  <si>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</si>
  <si>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</si>
  <si>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</si>
  <si>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</si>
  <si>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</si>
  <si>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</si>
  <si>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</si>
  <si>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</si>
  <si>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</si>
  <si>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</si>
  <si>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</si>
  <si>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</si>
  <si>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</si>
  <si>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</si>
  <si>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</si>
  <si>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</si>
  <si>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</si>
  <si>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</si>
  <si>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</si>
  <si>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</si>
  <si>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</si>
  <si>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</si>
  <si>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</si>
  <si>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</si>
  <si>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</si>
  <si>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</si>
  <si>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</si>
  <si>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</si>
  <si>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</si>
  <si>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</si>
  <si>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</si>
  <si>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</si>
  <si>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</si>
  <si>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</si>
  <si>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</si>
  <si>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</si>
  <si>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</si>
  <si>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</si>
  <si>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</si>
  <si>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</si>
  <si>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</si>
  <si>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</si>
  <si>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</si>
  <si>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</si>
  <si>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</si>
  <si>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</si>
  <si>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</si>
  <si>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</si>
  <si>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</si>
  <si>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</si>
  <si>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</si>
  <si>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</si>
  <si>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</si>
  <si>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</si>
  <si>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</si>
  <si>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</si>
  <si>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</si>
  <si>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</si>
  <si>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</si>
  <si>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</si>
  <si>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</si>
  <si>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</si>
  <si>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</si>
  <si>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</si>
  <si>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</si>
  <si>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</si>
  <si>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</si>
  <si>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</si>
  <si>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</si>
  <si>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</si>
  <si>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</si>
  <si>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</si>
  <si>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</si>
  <si>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</si>
  <si>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</si>
  <si>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</si>
  <si>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</si>
  <si>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</si>
  <si>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</si>
  <si>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</si>
  <si>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</si>
  <si>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</si>
  <si>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</si>
  <si>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</si>
  <si>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</si>
  <si>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</si>
  <si>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</si>
  <si>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</si>
  <si>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</si>
  <si>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</si>
  <si>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</si>
  <si>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</si>
  <si>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</si>
  <si>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</si>
  <si>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</si>
  <si>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</si>
  <si>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</si>
  <si>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</si>
  <si>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</si>
  <si>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</si>
  <si>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</si>
  <si>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</si>
  <si>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</si>
  <si>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</si>
  <si>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</si>
  <si>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</si>
  <si>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</si>
  <si>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</si>
  <si>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</si>
  <si>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</si>
  <si>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</si>
  <si>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</si>
  <si>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</si>
  <si>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</si>
  <si>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</si>
  <si>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</si>
  <si>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</si>
  <si>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</si>
  <si>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</si>
  <si>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</si>
  <si>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</si>
  <si>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</si>
  <si>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</si>
  <si>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</si>
  <si>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</si>
  <si>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</si>
  <si>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</si>
  <si>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</si>
  <si>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</si>
  <si>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</si>
  <si>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</si>
  <si>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</si>
  <si>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</si>
  <si>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</si>
  <si>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</si>
  <si>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</si>
  <si>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</si>
  <si>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</si>
  <si>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</si>
  <si>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</si>
  <si>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</si>
  <si>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</si>
  <si>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</si>
  <si>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</si>
  <si>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</si>
  <si>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</si>
  <si>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</si>
  <si>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</si>
  <si>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</si>
  <si>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</si>
  <si>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</si>
  <si>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</si>
  <si>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</si>
  <si>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</si>
  <si>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</si>
  <si>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</si>
  <si>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</si>
  <si>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</si>
  <si>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</si>
  <si>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</si>
  <si>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</si>
  <si>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</si>
  <si>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</si>
  <si>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</si>
  <si>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</si>
  <si>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</si>
  <si>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</si>
  <si>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</si>
  <si>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</si>
  <si>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</si>
  <si>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</si>
  <si>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</si>
  <si>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</si>
  <si>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</si>
  <si>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</si>
  <si>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</si>
  <si>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</si>
  <si>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</si>
  <si>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</si>
  <si>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</si>
  <si>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</si>
  <si>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</si>
  <si>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</si>
  <si>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</si>
  <si>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</si>
  <si>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</si>
  <si>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</si>
  <si>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</si>
  <si>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</si>
  <si>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</si>
  <si>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</si>
  <si>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</si>
  <si>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</si>
  <si>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</si>
  <si>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</si>
  <si>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</si>
  <si>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</si>
  <si>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</si>
  <si>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</si>
  <si>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</si>
  <si>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</si>
  <si>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</si>
  <si>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</si>
  <si>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</si>
  <si>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</si>
  <si>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</si>
  <si>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</si>
  <si>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</si>
  <si>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</si>
  <si>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</si>
  <si>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</si>
  <si>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</si>
  <si>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</si>
  <si>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</si>
  <si>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</si>
  <si>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</si>
  <si>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</si>
  <si>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</si>
  <si>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</si>
  <si>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</si>
  <si>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</si>
  <si>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</si>
  <si>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</si>
  <si>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</si>
  <si>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</si>
  <si>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</si>
  <si>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</si>
  <si>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</si>
  <si>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</si>
  <si>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</si>
  <si>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</si>
  <si>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</si>
  <si>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</si>
  <si>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</si>
  <si>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</si>
  <si>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</si>
  <si>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</si>
  <si>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</si>
  <si>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</si>
  <si>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</si>
  <si>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</si>
  <si>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</si>
  <si>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</si>
  <si>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</si>
  <si>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</si>
  <si>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</si>
  <si>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</si>
  <si>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</si>
  <si>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</si>
  <si>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</si>
  <si>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</si>
  <si>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</si>
  <si>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</si>
  <si>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</si>
  <si>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</si>
  <si>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</si>
  <si>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</si>
  <si>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</si>
  <si>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</si>
  <si>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</si>
  <si>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</si>
  <si>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</si>
  <si>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</si>
  <si>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</si>
  <si>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</si>
  <si>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</si>
  <si>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</si>
  <si>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</si>
  <si>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</si>
  <si>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</si>
  <si>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</si>
  <si>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</si>
  <si>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</si>
  <si>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</si>
  <si>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</si>
  <si>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</si>
  <si>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</si>
  <si>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</si>
  <si>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</si>
  <si>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</si>
  <si>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</si>
  <si>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</si>
  <si>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</si>
  <si>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</si>
  <si>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</si>
  <si>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</si>
  <si>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</si>
  <si>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</si>
  <si>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</si>
  <si>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</si>
  <si>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</si>
  <si>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</si>
  <si>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</si>
  <si>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</si>
  <si>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</si>
  <si>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</si>
  <si>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</si>
  <si>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</si>
  <si>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</si>
  <si>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</si>
  <si>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</si>
  <si>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</si>
  <si>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</si>
  <si>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</si>
  <si>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</si>
  <si>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</si>
  <si>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</si>
  <si>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</si>
  <si>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</si>
  <si>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</si>
  <si>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</si>
  <si>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</si>
  <si>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</si>
  <si>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</si>
  <si>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</si>
  <si>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</si>
  <si>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</si>
  <si>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</si>
  <si>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</si>
  <si>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</si>
  <si>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</si>
  <si>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</si>
  <si>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</si>
  <si>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</si>
  <si>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</si>
  <si>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</si>
  <si>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</si>
  <si>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</si>
  <si>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</si>
  <si>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</si>
  <si>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</si>
  <si>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</si>
  <si>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</si>
  <si>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</si>
  <si>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</si>
  <si>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</si>
  <si>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</si>
  <si>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</si>
  <si>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</si>
  <si>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</si>
  <si>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</si>
  <si>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</si>
  <si>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</si>
  <si>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</si>
  <si>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</si>
  <si>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</si>
  <si>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</si>
  <si>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</si>
  <si>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</si>
  <si>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</si>
  <si>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</si>
  <si>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</si>
  <si>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</si>
  <si>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</si>
  <si>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</si>
  <si>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</si>
  <si>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</si>
  <si>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</si>
  <si>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</si>
  <si>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</si>
  <si>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</si>
  <si>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</si>
  <si>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</si>
  <si>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</si>
  <si>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</si>
  <si>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</si>
  <si>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</si>
  <si>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</si>
  <si>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</si>
  <si>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</si>
  <si>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</si>
  <si>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</si>
  <si>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</si>
  <si>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</si>
  <si>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</si>
  <si>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</si>
  <si>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</si>
  <si>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</si>
  <si>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</si>
  <si>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</si>
  <si>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</si>
  <si>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</si>
  <si>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</si>
  <si>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</si>
  <si>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</si>
  <si>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</si>
  <si>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</si>
  <si>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</si>
  <si>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</si>
  <si>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</si>
  <si>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</si>
  <si>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</si>
  <si>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</si>
  <si>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</si>
  <si>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</si>
  <si>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</si>
  <si>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</si>
  <si>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</si>
  <si>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</si>
  <si>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</si>
  <si>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</si>
  <si>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</si>
  <si>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</si>
  <si>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</si>
  <si>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</si>
  <si>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</si>
  <si>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</si>
  <si>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</si>
  <si>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</si>
  <si>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</si>
  <si>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</si>
  <si>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</si>
  <si>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</si>
  <si>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</si>
  <si>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</si>
  <si>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</si>
  <si>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</si>
  <si>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</si>
  <si>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</si>
  <si>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</si>
  <si>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</si>
  <si>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</si>
  <si>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</si>
  <si>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</si>
  <si>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</si>
  <si>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</si>
  <si>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</si>
  <si>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</si>
  <si>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</si>
  <si>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</si>
  <si>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</si>
  <si>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</si>
  <si>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</si>
  <si>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</si>
  <si>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</si>
  <si>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</si>
  <si>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</si>
  <si>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</si>
  <si>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</si>
  <si>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</si>
  <si>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</si>
  <si>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</si>
  <si>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</si>
  <si>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</si>
  <si>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</si>
  <si>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</si>
  <si>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</si>
  <si>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</si>
  <si>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</si>
  <si>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</si>
  <si>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</si>
  <si>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</si>
  <si>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</si>
  <si>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</si>
  <si>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</si>
  <si>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</si>
  <si>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</si>
  <si>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</si>
  <si>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</si>
  <si>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</si>
  <si>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</si>
  <si>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</si>
  <si>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</si>
  <si>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</si>
  <si>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</si>
  <si>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</si>
  <si>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</si>
  <si>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</si>
  <si>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</si>
  <si>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</si>
  <si>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</si>
  <si>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</si>
  <si>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</si>
  <si>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</si>
  <si>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</si>
  <si>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</si>
  <si>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</si>
  <si>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</si>
  <si>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</si>
  <si>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</si>
  <si>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</si>
  <si>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</si>
  <si>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</si>
  <si>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</si>
  <si>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</si>
  <si>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</si>
  <si>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</si>
  <si>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</si>
  <si>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</si>
  <si>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</si>
  <si>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</si>
  <si>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</si>
  <si>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</si>
  <si>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</si>
  <si>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</si>
  <si>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</si>
  <si>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</si>
  <si>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</si>
  <si>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</si>
  <si>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</si>
  <si>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</si>
  <si>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</si>
  <si>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</si>
  <si>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</si>
  <si>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</si>
  <si>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</si>
  <si>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</si>
  <si>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</si>
  <si>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</si>
  <si>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</si>
  <si>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</si>
  <si>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</si>
  <si>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</si>
  <si>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</si>
  <si>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</si>
  <si>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</si>
  <si>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</si>
  <si>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</si>
  <si>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</si>
  <si>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</si>
  <si>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</si>
  <si>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</si>
  <si>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</si>
  <si>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</si>
  <si>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</si>
  <si>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</si>
  <si>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</si>
  <si>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</si>
  <si>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</si>
  <si>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</si>
  <si>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</si>
  <si>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</si>
  <si>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</si>
  <si>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</si>
  <si>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</si>
  <si>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</si>
  <si>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</si>
  <si>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</si>
  <si>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</si>
  <si>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</si>
  <si>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</si>
  <si>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</si>
  <si>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</si>
  <si>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</si>
  <si>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</si>
  <si>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</si>
  <si>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</si>
  <si>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</si>
  <si>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</si>
  <si>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</si>
  <si>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</si>
  <si>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</si>
  <si>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</si>
  <si>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</si>
  <si>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</si>
  <si>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</si>
  <si>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</si>
  <si>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</si>
  <si>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</si>
  <si>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</si>
  <si>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</si>
  <si>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</si>
  <si>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</si>
  <si>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</si>
  <si>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</si>
  <si>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</si>
  <si>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</si>
  <si>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</si>
  <si>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</si>
  <si>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</si>
  <si>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</si>
  <si>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</si>
  <si>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</si>
  <si>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</si>
  <si>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</si>
  <si>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</si>
  <si>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</si>
  <si>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</si>
  <si>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</si>
  <si>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</si>
  <si>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</si>
  <si>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</si>
  <si>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</si>
  <si>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</si>
  <si>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</si>
  <si>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</si>
  <si>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</si>
  <si>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</si>
  <si>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</si>
  <si>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</si>
  <si>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</si>
  <si>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</si>
  <si>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</si>
  <si>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</si>
  <si>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</si>
  <si>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</si>
  <si>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</si>
  <si>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</si>
  <si>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</si>
  <si>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</si>
  <si>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</si>
  <si>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</si>
  <si>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</si>
  <si>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</si>
  <si>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</si>
  <si>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</si>
  <si>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</si>
  <si>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</si>
  <si>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</si>
  <si>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</si>
  <si>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</si>
  <si>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</si>
  <si>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</si>
  <si>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</si>
  <si>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</si>
  <si>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</si>
  <si>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</si>
  <si>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</si>
  <si>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</si>
  <si>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</si>
  <si>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</si>
  <si>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</si>
  <si>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</si>
  <si>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</si>
  <si>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</si>
  <si>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</si>
  <si>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</si>
  <si>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</si>
  <si>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</si>
  <si>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</si>
  <si>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</si>
  <si>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</si>
  <si>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</si>
  <si>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</si>
  <si>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</si>
  <si>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</si>
  <si>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</si>
  <si>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</si>
  <si>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</si>
  <si>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</si>
  <si>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</si>
  <si>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</si>
  <si>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</si>
  <si>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</si>
  <si>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</si>
  <si>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</si>
  <si>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</si>
  <si>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</si>
  <si>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</si>
  <si>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</si>
  <si>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</si>
  <si>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</si>
  <si>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</si>
  <si>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</si>
  <si>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</si>
  <si>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</si>
  <si>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</si>
  <si>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</si>
  <si>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</si>
  <si>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</si>
  <si>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</si>
  <si>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</si>
  <si>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</si>
  <si>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</si>
  <si>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</si>
  <si>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</si>
  <si>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</si>
  <si>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</si>
  <si>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</si>
  <si>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</si>
  <si>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</si>
  <si>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</si>
  <si>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</si>
  <si>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</si>
  <si>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</si>
  <si>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</si>
  <si>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</si>
  <si>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</si>
  <si>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</si>
  <si>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</si>
  <si>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</si>
  <si>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</si>
  <si>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</si>
  <si>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</si>
  <si>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</si>
  <si>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</si>
  <si>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</si>
  <si>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</si>
  <si>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</si>
  <si>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</si>
  <si>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</si>
  <si>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</si>
  <si>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</si>
  <si>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</si>
  <si>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</si>
  <si>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</si>
  <si>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</si>
  <si>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</si>
  <si>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</si>
  <si>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</si>
  <si>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</si>
  <si>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</si>
  <si>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</si>
  <si>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</si>
  <si>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</si>
  <si>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</si>
  <si>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</si>
  <si>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</si>
  <si>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</si>
  <si>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</si>
  <si>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</si>
  <si>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</si>
  <si>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</si>
  <si>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</si>
  <si>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</si>
  <si>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</si>
  <si>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</si>
  <si>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</si>
  <si>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</si>
  <si>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</si>
  <si>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</si>
  <si>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</si>
  <si>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</si>
  <si>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</si>
  <si>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</si>
  <si>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</si>
  <si>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</si>
  <si>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</si>
  <si>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</si>
  <si>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</si>
  <si>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</si>
  <si>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</si>
  <si>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</si>
  <si>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</si>
  <si>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</si>
  <si>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</si>
  <si>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</si>
  <si>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</si>
  <si>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</si>
  <si>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</si>
  <si>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</si>
  <si>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</si>
  <si>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</si>
  <si>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</si>
  <si>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</si>
  <si>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</si>
  <si>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</si>
  <si>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</si>
  <si>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</si>
  <si>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</si>
  <si>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</si>
  <si>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</si>
  <si>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</si>
  <si>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</si>
  <si>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</si>
  <si>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</si>
  <si>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</si>
  <si>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</si>
  <si>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</si>
  <si>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</si>
  <si>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</si>
  <si>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</si>
  <si>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</si>
  <si>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</si>
  <si>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</si>
  <si>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</si>
  <si>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</si>
  <si>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</si>
  <si>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</si>
  <si>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</si>
  <si>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</si>
  <si>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</si>
  <si>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</si>
  <si>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</si>
  <si>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</si>
  <si>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</si>
  <si>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</si>
  <si>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</si>
  <si>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</si>
  <si>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</si>
  <si>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</si>
  <si>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</si>
  <si>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</si>
  <si>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</si>
  <si>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</si>
  <si>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</si>
  <si>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</si>
  <si>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</si>
  <si>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</si>
  <si>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</si>
  <si>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</si>
  <si>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</si>
  <si>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</si>
  <si>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</si>
  <si>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</si>
  <si>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</si>
  <si>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</si>
  <si>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</si>
  <si>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</si>
  <si>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</si>
  <si>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</si>
  <si>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</si>
  <si>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</si>
  <si>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</si>
  <si>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</si>
  <si>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</si>
  <si>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</si>
  <si>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</si>
  <si>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</si>
  <si>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</si>
  <si>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</si>
  <si>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</si>
  <si>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</si>
  <si>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</si>
  <si>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</si>
  <si>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</si>
  <si>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</si>
  <si>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</si>
  <si>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</si>
  <si>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</si>
  <si>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</si>
  <si>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</si>
  <si>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</si>
  <si>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</si>
  <si>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</si>
  <si>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</si>
  <si>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</si>
  <si>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</si>
  <si>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</si>
  <si>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</si>
  <si>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</si>
  <si>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</si>
  <si>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</si>
  <si>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</si>
  <si>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</si>
  <si>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</si>
  <si>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</si>
  <si>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</si>
  <si>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</si>
  <si>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</si>
  <si>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</si>
  <si>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</si>
  <si>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</si>
  <si>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</si>
  <si>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</si>
  <si>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</si>
  <si>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</si>
  <si>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</si>
  <si>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</si>
  <si>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</si>
  <si>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</si>
  <si>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</si>
  <si>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</si>
  <si>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</si>
  <si>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</si>
  <si>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</si>
  <si>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</si>
  <si>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</si>
  <si>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</si>
  <si>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</si>
  <si>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</si>
  <si>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</si>
  <si>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</si>
  <si>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</si>
  <si>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</si>
  <si>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</si>
  <si>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</si>
  <si>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</si>
  <si>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</si>
  <si>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</si>
  <si>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</si>
  <si>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</si>
  <si>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</si>
  <si>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</si>
  <si>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</si>
  <si>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</si>
  <si>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</si>
  <si>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</si>
  <si>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</si>
  <si>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</si>
  <si>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</si>
  <si>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</si>
  <si>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</si>
  <si>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</si>
  <si>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</si>
  <si>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</si>
  <si>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</si>
  <si>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</si>
  <si>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</si>
  <si>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</si>
  <si>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</si>
  <si>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</si>
  <si>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</si>
  <si>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</si>
  <si>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</si>
  <si>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</si>
  <si>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</si>
  <si>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</si>
  <si>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</si>
  <si>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</si>
  <si>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</si>
  <si>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</si>
  <si>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</si>
  <si>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</si>
  <si>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</si>
  <si>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</si>
  <si>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</si>
  <si>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</si>
  <si>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</si>
  <si>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</si>
  <si>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</si>
  <si>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</si>
  <si>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</si>
  <si>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</si>
  <si>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</si>
  <si>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</si>
  <si>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</si>
  <si>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</si>
  <si>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</si>
  <si>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</si>
  <si>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</si>
  <si>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</si>
  <si>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</si>
  <si>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</si>
  <si>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</si>
  <si>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</si>
  <si>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</si>
  <si>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</si>
  <si>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</si>
  <si>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</si>
  <si>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</si>
  <si>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</si>
  <si>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</si>
  <si>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</si>
  <si>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</si>
  <si>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</si>
  <si>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</si>
  <si>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</si>
  <si>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</si>
  <si>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</si>
  <si>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</si>
  <si>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</si>
  <si>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</si>
  <si>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</si>
  <si>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</si>
  <si>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</si>
  <si>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</si>
  <si>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</si>
  <si>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</si>
  <si>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</si>
  <si>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</si>
  <si>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</si>
  <si>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</si>
  <si>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</si>
  <si>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</si>
  <si>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</si>
  <si>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</si>
  <si>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</si>
  <si>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</si>
  <si>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</si>
  <si>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</si>
  <si>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</si>
  <si>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</si>
  <si>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</si>
  <si>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</si>
  <si>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</si>
  <si>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</si>
  <si>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</si>
  <si>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</si>
  <si>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</si>
  <si>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</si>
  <si>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</si>
  <si>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</si>
  <si>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</si>
  <si>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</si>
  <si>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</si>
  <si>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</si>
  <si>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</si>
  <si>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</si>
  <si>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</si>
  <si>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</si>
  <si>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</si>
  <si>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</si>
  <si>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</si>
  <si>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</si>
  <si>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</si>
  <si>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</si>
  <si>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</si>
  <si>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</si>
  <si>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</si>
  <si>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</si>
  <si>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</si>
  <si>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</si>
  <si>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</si>
  <si>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</si>
  <si>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</si>
  <si>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</si>
  <si>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</si>
  <si>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</si>
  <si>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</si>
  <si>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</si>
  <si>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</si>
  <si>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</si>
  <si>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</si>
  <si>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</si>
  <si>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</si>
  <si>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</si>
  <si>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</si>
  <si>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</si>
  <si>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</si>
  <si>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</si>
  <si>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</si>
  <si>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</si>
  <si>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</si>
  <si>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</si>
  <si>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</si>
  <si>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</si>
  <si>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</si>
  <si>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</si>
  <si>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</si>
  <si>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</si>
  <si>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</si>
  <si>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</si>
  <si>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</si>
  <si>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</si>
  <si>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</si>
  <si>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</si>
  <si>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</si>
  <si>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</si>
  <si>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</si>
  <si>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</si>
  <si>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</si>
  <si>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</si>
  <si>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</si>
  <si>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</si>
  <si>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</si>
  <si>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</si>
  <si>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</si>
  <si>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</si>
  <si>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</si>
  <si>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</si>
  <si>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</si>
  <si>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</si>
  <si>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</si>
  <si>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</si>
  <si>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</si>
  <si>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</si>
  <si>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</si>
  <si>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</si>
  <si>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</si>
  <si>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</si>
  <si>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</si>
  <si>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</si>
  <si>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</si>
  <si>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</si>
  <si>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</si>
  <si>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</si>
  <si>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</si>
  <si>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</si>
  <si>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</si>
  <si>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</si>
  <si>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</si>
  <si>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</si>
  <si>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</si>
  <si>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</si>
  <si>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</si>
  <si>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</si>
  <si>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</si>
  <si>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</si>
  <si>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</si>
  <si>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</si>
  <si>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</si>
  <si>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</si>
  <si>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</si>
  <si>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</si>
  <si>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</si>
  <si>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</si>
  <si>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</si>
  <si>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</si>
  <si>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</si>
  <si>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</si>
  <si>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</si>
  <si>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</si>
  <si>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</si>
  <si>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</si>
  <si>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</si>
  <si>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</si>
  <si>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</si>
  <si>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</si>
  <si>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</si>
  <si>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</si>
  <si>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</si>
  <si>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</si>
  <si>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</si>
  <si>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</si>
  <si>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</si>
  <si>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</si>
  <si>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</si>
  <si>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</si>
  <si>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</si>
  <si>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</si>
  <si>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</si>
  <si>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</si>
  <si>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</si>
  <si>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</si>
  <si>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</si>
  <si>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</si>
  <si>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</si>
  <si>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</si>
  <si>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</si>
  <si>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</si>
  <si>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</si>
  <si>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</si>
  <si>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</si>
  <si>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</si>
  <si>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</si>
  <si>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</si>
  <si>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</si>
  <si>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</si>
  <si>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</si>
  <si>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</si>
  <si>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</si>
  <si>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</si>
  <si>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</si>
  <si>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</si>
  <si>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</si>
  <si>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</si>
  <si>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</si>
  <si>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</si>
  <si>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</si>
  <si>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</si>
  <si>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</si>
  <si>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</si>
  <si>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</si>
  <si>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</si>
  <si>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</si>
  <si>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</si>
  <si>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</si>
  <si>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</si>
  <si>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</si>
  <si>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</si>
  <si>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</si>
  <si>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</si>
  <si>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</si>
  <si>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</si>
  <si>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</si>
  <si>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</si>
  <si>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</si>
  <si>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</si>
  <si>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</si>
  <si>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</si>
  <si>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</si>
  <si>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</si>
  <si>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</si>
  <si>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</si>
  <si>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</si>
  <si>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</si>
  <si>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</si>
  <si>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</si>
  <si>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</si>
  <si>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</si>
  <si>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</si>
  <si>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</si>
  <si>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</si>
  <si>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</si>
  <si>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</si>
  <si>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</si>
  <si>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</si>
  <si>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</si>
  <si>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</si>
  <si>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</si>
  <si>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</si>
  <si>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</si>
  <si>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</si>
  <si>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</si>
  <si>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</si>
  <si>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</si>
  <si>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</si>
  <si>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</si>
  <si>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</si>
  <si>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</si>
  <si>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</si>
  <si>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</si>
  <si>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</si>
  <si>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</si>
  <si>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</si>
  <si>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</si>
  <si>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</si>
  <si>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</si>
  <si>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</si>
  <si>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</si>
  <si>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</si>
  <si>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</si>
  <si>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</si>
  <si>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</si>
  <si>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</si>
  <si>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</si>
  <si>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</si>
  <si>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</si>
  <si>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</si>
  <si>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</si>
  <si>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</si>
  <si>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</si>
  <si>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</si>
  <si>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</si>
  <si>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</si>
  <si>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</si>
  <si>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</si>
  <si>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</si>
  <si>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</si>
  <si>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</si>
  <si>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</si>
  <si>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</si>
  <si>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</si>
  <si>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</si>
  <si>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</si>
  <si>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</si>
  <si>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</si>
  <si>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</si>
  <si>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</si>
  <si>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</si>
  <si>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</si>
  <si>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</si>
  <si>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</si>
  <si>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</si>
  <si>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</si>
  <si>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</si>
  <si>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</si>
  <si>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</si>
  <si>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</si>
  <si>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</si>
  <si>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</si>
  <si>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</si>
  <si>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</si>
  <si>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</si>
  <si>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</si>
  <si>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</si>
  <si>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</si>
  <si>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</si>
  <si>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</si>
  <si>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</si>
  <si>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</si>
  <si>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</si>
  <si>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</si>
  <si>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</si>
  <si>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</si>
  <si>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</si>
  <si>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</si>
  <si>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</si>
  <si>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</si>
  <si>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</si>
  <si>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</si>
  <si>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</si>
  <si>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</si>
  <si>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</si>
  <si>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</si>
  <si>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</si>
  <si>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</si>
  <si>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</si>
  <si>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</si>
  <si>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</si>
  <si>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</si>
  <si>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</si>
  <si>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</si>
  <si>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</si>
  <si>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</si>
  <si>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</si>
  <si>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</si>
  <si>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</si>
  <si>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</si>
  <si>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</si>
  <si>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</si>
  <si>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</si>
  <si>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</si>
  <si>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</si>
  <si>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</si>
  <si>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</si>
  <si>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</si>
  <si>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</si>
  <si>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</si>
  <si>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</si>
  <si>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</si>
  <si>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</si>
  <si>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</si>
  <si>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</si>
  <si>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</si>
  <si>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</si>
  <si>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</si>
  <si>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</si>
  <si>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</si>
  <si>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</si>
  <si>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</si>
  <si>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</si>
  <si>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</si>
  <si>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</si>
  <si>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</si>
  <si>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</si>
  <si>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</si>
  <si>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</si>
  <si>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</si>
  <si>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</si>
  <si>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</si>
  <si>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</si>
  <si>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</si>
  <si>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</si>
  <si>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</si>
  <si>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</si>
  <si>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</si>
  <si>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</si>
  <si>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</si>
  <si>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</si>
  <si>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</si>
  <si>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</si>
  <si>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</si>
  <si>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</si>
  <si>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</si>
  <si>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</si>
  <si>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</si>
  <si>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</si>
  <si>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</si>
  <si>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</si>
  <si>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</si>
  <si>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</si>
  <si>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</si>
  <si>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</si>
  <si>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</si>
  <si>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</si>
  <si>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</si>
  <si>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</si>
  <si>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</si>
  <si>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</si>
  <si>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</si>
  <si>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</si>
  <si>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</si>
  <si>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</si>
  <si>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</si>
  <si>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</si>
  <si>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</si>
  <si>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</si>
  <si>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</si>
  <si>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</si>
  <si>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</si>
  <si>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</si>
  <si>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</si>
  <si>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</si>
  <si>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</si>
  <si>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</si>
  <si>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</si>
  <si>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</si>
  <si>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</si>
  <si>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</si>
  <si>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</si>
  <si>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</si>
  <si>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</si>
  <si>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</si>
  <si>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</si>
  <si>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</si>
  <si>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</si>
  <si>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</si>
  <si>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</si>
  <si>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</si>
  <si>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</si>
  <si>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</si>
  <si>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</si>
  <si>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</si>
  <si>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</si>
  <si>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</si>
  <si>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</si>
  <si>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</si>
  <si>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</si>
  <si>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</si>
  <si>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</si>
  <si>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</si>
  <si>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</si>
  <si>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</si>
  <si>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</si>
  <si>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</si>
  <si>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</si>
  <si>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</si>
  <si>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</si>
  <si>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</si>
  <si>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</si>
  <si>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</si>
  <si>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</si>
  <si>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</si>
  <si>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</si>
  <si>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</si>
  <si>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</si>
  <si>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</si>
  <si>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</si>
  <si>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</si>
  <si>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</si>
  <si>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</si>
  <si>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</si>
  <si>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</si>
  <si>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</si>
  <si>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</si>
  <si>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</si>
  <si>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</si>
  <si>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</si>
  <si>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</si>
  <si>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</si>
  <si>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</si>
  <si>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</si>
  <si>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</si>
  <si>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</si>
  <si>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</si>
  <si>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</si>
  <si>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</si>
  <si>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</si>
  <si>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</si>
  <si>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</si>
  <si>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</si>
  <si>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</si>
  <si>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</si>
  <si>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</si>
  <si>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</si>
  <si>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</si>
  <si>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</si>
  <si>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</si>
  <si>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</si>
  <si>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</si>
  <si>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</si>
  <si>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</si>
  <si>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</si>
  <si>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</si>
  <si>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</si>
  <si>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</si>
  <si>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</si>
  <si>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</si>
  <si>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</si>
  <si>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</si>
  <si>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</si>
  <si>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</si>
  <si>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</si>
  <si>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</si>
  <si>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</si>
  <si>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</si>
  <si>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</si>
  <si>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</si>
  <si>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</si>
  <si>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</si>
  <si>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</si>
  <si>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</si>
  <si>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</si>
  <si>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</si>
  <si>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</si>
  <si>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</si>
  <si>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</si>
  <si>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</si>
  <si>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</si>
  <si>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</si>
  <si>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</si>
  <si>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</si>
  <si>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</si>
  <si>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</si>
  <si>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</si>
  <si>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</si>
  <si>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</si>
  <si>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</si>
  <si>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</si>
  <si>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</si>
  <si>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</si>
  <si>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</si>
  <si>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</si>
  <si>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</si>
  <si>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</si>
  <si>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</si>
  <si>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</si>
  <si>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</si>
  <si>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</si>
  <si>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</si>
  <si>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</si>
  <si>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</si>
  <si>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</si>
  <si>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</si>
  <si>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</si>
  <si>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</si>
  <si>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</si>
  <si>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</si>
  <si>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</si>
  <si>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</si>
  <si>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</si>
  <si>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</si>
  <si>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</si>
  <si>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</si>
  <si>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</si>
  <si>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</si>
  <si>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</si>
  <si>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</si>
  <si>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</si>
  <si>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</si>
  <si>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</si>
  <si>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</si>
  <si>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</si>
  <si>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</si>
  <si>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</si>
  <si>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</si>
  <si>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</si>
  <si>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</si>
  <si>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</si>
  <si>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</si>
  <si>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</si>
  <si>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</si>
  <si>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</si>
  <si>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</si>
  <si>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</si>
  <si>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</si>
  <si>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</si>
  <si>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</si>
  <si>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</si>
  <si>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</si>
  <si>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</si>
  <si>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</si>
  <si>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</si>
  <si>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</si>
  <si>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</si>
  <si>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</si>
  <si>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</si>
  <si>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</si>
  <si>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</si>
  <si>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</si>
  <si>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</si>
  <si>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</si>
  <si>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</si>
  <si>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</si>
  <si>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</si>
  <si>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</si>
  <si>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</si>
  <si>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</si>
  <si>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</si>
  <si>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</si>
  <si>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</si>
  <si>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</si>
  <si>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</si>
  <si>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</si>
  <si>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</si>
  <si>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</si>
  <si>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</si>
  <si>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</si>
  <si>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</si>
  <si>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</si>
  <si>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</si>
  <si>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</si>
  <si>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</si>
  <si>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</si>
  <si>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</si>
  <si>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</si>
  <si>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</si>
  <si>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</si>
  <si>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</si>
  <si>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</si>
  <si>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</si>
  <si>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</si>
  <si>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</si>
  <si>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</si>
  <si>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</si>
  <si>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</si>
  <si>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</si>
  <si>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</si>
  <si>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</si>
  <si>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</si>
  <si>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</si>
  <si>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</si>
  <si>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</si>
  <si>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</si>
  <si>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</si>
  <si>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</si>
  <si>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</si>
  <si>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</si>
  <si>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</si>
  <si>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</si>
  <si>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</si>
  <si>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</si>
  <si>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</si>
  <si>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</si>
  <si>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</si>
  <si>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</si>
  <si>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</si>
  <si>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</si>
  <si>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</si>
  <si>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</si>
  <si>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</si>
  <si>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</si>
  <si>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</si>
  <si>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</si>
  <si>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</si>
  <si>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</si>
  <si>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</si>
  <si>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</si>
  <si>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</si>
  <si>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</si>
  <si>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</si>
  <si>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</si>
  <si>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</si>
  <si>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</si>
  <si>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</si>
  <si>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</si>
  <si>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</si>
  <si>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</si>
  <si>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</si>
  <si>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</si>
  <si>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</si>
  <si>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</si>
  <si>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</si>
  <si>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</si>
  <si>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</si>
  <si>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</si>
  <si>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</si>
  <si>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</si>
  <si>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</si>
  <si>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</si>
  <si>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</si>
  <si>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</si>
  <si>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</si>
  <si>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</si>
  <si>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</si>
  <si>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</si>
  <si>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</si>
  <si>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</si>
  <si>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</si>
  <si>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</si>
  <si>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</si>
  <si>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</si>
  <si>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</si>
  <si>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</si>
  <si>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</si>
  <si>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</si>
  <si>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</si>
  <si>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</si>
  <si>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</si>
  <si>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</si>
  <si>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</si>
  <si>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</si>
  <si>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</si>
  <si>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</si>
  <si>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</si>
  <si>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</si>
  <si>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</si>
  <si>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</si>
  <si>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</si>
  <si>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</si>
  <si>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</si>
  <si>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</si>
  <si>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</si>
  <si>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</si>
  <si>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</si>
  <si>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</si>
  <si>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</si>
  <si>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</si>
  <si>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</si>
  <si>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</si>
  <si>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</si>
  <si>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</si>
  <si>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</si>
  <si>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</si>
  <si>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</si>
  <si>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</si>
  <si>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</si>
  <si>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</si>
  <si>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</si>
  <si>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</si>
  <si>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</si>
  <si>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</si>
  <si>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</si>
  <si>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</si>
  <si>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</si>
  <si>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</si>
  <si>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</si>
  <si>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</si>
  <si>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</si>
  <si>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</si>
  <si>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</si>
  <si>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</si>
  <si>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</si>
  <si>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</si>
  <si>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</si>
  <si>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</si>
  <si>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</si>
  <si>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</si>
  <si>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</si>
  <si>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</si>
  <si>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</si>
  <si>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</si>
  <si>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</si>
  <si>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</si>
  <si>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</si>
  <si>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</si>
  <si>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</si>
  <si>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</si>
  <si>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</si>
  <si>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</si>
  <si>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</si>
  <si>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</si>
  <si>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</si>
  <si>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</si>
  <si>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</si>
  <si>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</si>
  <si>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</si>
  <si>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</si>
  <si>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</si>
  <si>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</si>
  <si>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</si>
  <si>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</si>
  <si>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</si>
  <si>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</si>
  <si>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</si>
  <si>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</si>
  <si>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</si>
  <si>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</si>
  <si>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</si>
  <si>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</si>
  <si>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</si>
  <si>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</si>
  <si>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</si>
  <si>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</si>
  <si>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</si>
  <si>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</si>
  <si>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</si>
  <si>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</si>
  <si>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</si>
  <si>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</si>
  <si>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</si>
  <si>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</si>
  <si>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</si>
  <si>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</si>
  <si>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</si>
  <si>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</si>
  <si>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</si>
  <si>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</si>
  <si>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</si>
  <si>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</si>
  <si>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</si>
  <si>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</si>
  <si>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</si>
  <si>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</si>
  <si>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</si>
  <si>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</si>
  <si>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</si>
  <si>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</si>
  <si>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</si>
  <si>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</si>
  <si>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</si>
  <si>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</si>
  <si>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</si>
  <si>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</si>
  <si>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</si>
  <si>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</si>
  <si>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</si>
  <si>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</si>
  <si>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</si>
  <si>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</si>
  <si>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</si>
  <si>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</si>
  <si>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</si>
  <si>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</si>
  <si>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</si>
  <si>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</si>
  <si>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</si>
  <si>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</si>
  <si>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</si>
  <si>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</si>
  <si>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</si>
  <si>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</si>
  <si>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</si>
  <si>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</si>
  <si>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</si>
  <si>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</si>
  <si>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</si>
  <si>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</si>
  <si>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</si>
  <si>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</si>
  <si>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</si>
  <si>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</si>
  <si>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</si>
  <si>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</si>
  <si>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</si>
  <si>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</si>
  <si>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</si>
  <si>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</si>
  <si>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</si>
  <si>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</si>
  <si>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</si>
  <si>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</si>
  <si>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</si>
  <si>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</si>
  <si>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</si>
  <si>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</si>
  <si>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</si>
  <si>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</si>
  <si>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</si>
  <si>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</si>
  <si>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</si>
  <si>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</si>
  <si>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</si>
  <si>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</si>
  <si>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</si>
  <si>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</si>
  <si>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</si>
  <si>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</si>
  <si>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</si>
  <si>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</si>
  <si>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</si>
  <si>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</si>
  <si>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</si>
  <si>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</si>
  <si>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</si>
  <si>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</si>
  <si>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</si>
  <si>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</si>
  <si>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</si>
  <si>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</si>
  <si>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</si>
  <si>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</si>
  <si>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</si>
  <si>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</si>
  <si>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</si>
  <si>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</si>
  <si>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</si>
  <si>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</si>
  <si>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</si>
  <si>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</si>
  <si>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</si>
  <si>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</si>
  <si>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</si>
  <si>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</si>
  <si>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</si>
  <si>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</si>
  <si>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</si>
  <si>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</si>
  <si>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</si>
  <si>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</si>
  <si>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</si>
  <si>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</si>
  <si>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</si>
  <si>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</si>
  <si>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</si>
  <si>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</si>
  <si>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</si>
  <si>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</si>
  <si>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</si>
  <si>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</si>
  <si>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</si>
  <si>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</si>
  <si>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</si>
  <si>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</si>
  <si>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</si>
  <si>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</si>
  <si>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</si>
  <si>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</si>
  <si>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</si>
  <si>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</si>
  <si>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</si>
  <si>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</si>
  <si>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</si>
  <si>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</si>
  <si>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</si>
  <si>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</si>
  <si>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</si>
  <si>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</si>
  <si>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</si>
  <si>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</si>
  <si>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</si>
  <si>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</si>
  <si>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</si>
  <si>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</si>
  <si>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</si>
  <si>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</si>
  <si>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</si>
  <si>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</si>
  <si>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</si>
  <si>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</si>
  <si>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</si>
  <si>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</si>
  <si>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</si>
  <si>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</si>
  <si>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</si>
  <si>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</si>
  <si>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</si>
  <si>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</si>
  <si>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</si>
  <si>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</si>
  <si>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</si>
  <si>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</si>
  <si>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</si>
  <si>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</si>
  <si>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</si>
  <si>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</si>
  <si>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</si>
  <si>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</si>
  <si>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</si>
  <si>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</si>
  <si>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</si>
  <si>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</si>
  <si>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</si>
  <si>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</si>
  <si>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</si>
  <si>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</si>
  <si>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</si>
  <si>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</si>
  <si>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</si>
  <si>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</si>
  <si>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</si>
  <si>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</si>
  <si>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</si>
  <si>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</si>
  <si>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</si>
  <si>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</si>
  <si>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</si>
  <si>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</si>
  <si>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</si>
  <si>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</si>
  <si>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</si>
  <si>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</si>
  <si>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</si>
  <si>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</si>
  <si>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</si>
  <si>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</si>
  <si>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</si>
  <si>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</si>
  <si>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</si>
  <si>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</si>
  <si>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</si>
  <si>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</si>
  <si>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</si>
  <si>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</si>
  <si>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</si>
  <si>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</si>
  <si>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</si>
  <si>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</si>
  <si>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</si>
  <si>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</si>
  <si>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</si>
  <si>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</si>
  <si>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</si>
  <si>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</si>
  <si>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</si>
  <si>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</si>
  <si>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</si>
  <si>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</si>
  <si>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</si>
  <si>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</si>
  <si>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</si>
  <si>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</si>
  <si>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</si>
  <si>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</si>
  <si>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</si>
  <si>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</si>
  <si>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</si>
  <si>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</si>
  <si>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</si>
  <si>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</si>
  <si>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</si>
  <si>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</si>
  <si>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</si>
  <si>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</si>
  <si>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</si>
  <si>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</si>
  <si>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</si>
  <si>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</si>
  <si>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</si>
  <si>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</si>
  <si>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</si>
  <si>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</si>
  <si>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</si>
  <si>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</si>
  <si>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</si>
  <si>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</si>
  <si>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</si>
  <si>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</si>
  <si>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</si>
  <si>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</si>
  <si>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</si>
  <si>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</si>
  <si>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</si>
  <si>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</si>
  <si>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</si>
  <si>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</si>
  <si>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</si>
  <si>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</si>
  <si>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</si>
  <si>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</si>
  <si>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</si>
  <si>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</si>
  <si>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</si>
  <si>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</si>
  <si>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</si>
  <si>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</si>
  <si>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</si>
  <si>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</si>
  <si>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</si>
  <si>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</si>
  <si>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</si>
  <si>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</si>
  <si>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</si>
  <si>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</si>
  <si>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</si>
  <si>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</si>
  <si>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</si>
  <si>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</si>
  <si>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</si>
  <si>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</si>
  <si>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</si>
  <si>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</si>
  <si>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</si>
  <si>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</si>
  <si>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</si>
  <si>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</si>
  <si>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</si>
  <si>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</si>
  <si>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</si>
  <si>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</si>
  <si>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</si>
  <si>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</si>
  <si>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</si>
  <si>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</si>
  <si>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</si>
  <si>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</si>
  <si>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</si>
  <si>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</si>
  <si>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</si>
  <si>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</si>
  <si>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</si>
  <si>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</si>
  <si>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</si>
  <si>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</si>
  <si>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</si>
  <si>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</si>
  <si>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</si>
  <si>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</si>
  <si>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</si>
  <si>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</si>
  <si>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</si>
  <si>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</si>
  <si>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</si>
  <si>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</si>
  <si>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</si>
  <si>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</si>
  <si>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</si>
  <si>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</si>
  <si>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</si>
  <si>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</si>
  <si>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</si>
  <si>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</si>
  <si>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</si>
  <si>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</si>
  <si>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</si>
  <si>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</si>
  <si>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</si>
  <si>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</si>
  <si>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</si>
  <si>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</si>
  <si>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</si>
  <si>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</si>
  <si>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</si>
  <si>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</si>
  <si>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</si>
  <si>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</si>
  <si>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</si>
  <si>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</si>
  <si>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</si>
  <si>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</si>
  <si>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</si>
  <si>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</si>
  <si>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</si>
  <si>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</si>
  <si>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</si>
  <si>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</si>
  <si>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</si>
  <si>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</si>
  <si>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</si>
  <si>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</si>
  <si>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</si>
  <si>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</si>
  <si>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</si>
  <si>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</si>
  <si>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</si>
  <si>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</si>
  <si>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</si>
  <si>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</si>
  <si>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</si>
  <si>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</si>
  <si>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</si>
  <si>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</si>
  <si>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</si>
  <si>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</si>
  <si>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</si>
  <si>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</si>
  <si>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</si>
  <si>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</si>
  <si>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</si>
  <si>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</si>
  <si>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</si>
  <si>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</si>
  <si>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</si>
  <si>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</si>
  <si>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</si>
  <si>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</si>
  <si>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</si>
  <si>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</si>
  <si>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</si>
  <si>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</si>
  <si>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</si>
  <si>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</si>
  <si>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</si>
  <si>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</si>
  <si>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</si>
  <si>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</si>
  <si>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</si>
  <si>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</si>
  <si>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</si>
  <si>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</si>
  <si>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</si>
  <si>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</si>
  <si>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</si>
  <si>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</si>
  <si>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</si>
  <si>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</si>
  <si>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</si>
  <si>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</si>
  <si>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</si>
  <si>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</si>
  <si>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</si>
  <si>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</si>
  <si>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</si>
  <si>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</si>
  <si>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</si>
  <si>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</si>
  <si>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</si>
  <si>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</si>
  <si>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</si>
  <si>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</si>
  <si>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</si>
  <si>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</si>
  <si>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</si>
  <si>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</si>
  <si>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</si>
  <si>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</si>
  <si>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</si>
  <si>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</si>
  <si>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</si>
  <si>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</si>
  <si>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</si>
  <si>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</si>
  <si>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</si>
  <si>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</si>
  <si>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</si>
  <si>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</si>
  <si>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</si>
  <si>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</si>
  <si>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</si>
  <si>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</si>
  <si>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</si>
  <si>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</si>
  <si>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</si>
  <si>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</si>
  <si>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</si>
  <si>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</si>
  <si>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</si>
  <si>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</si>
  <si>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</si>
  <si>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</si>
  <si>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</si>
  <si>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</si>
  <si>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</si>
  <si>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</si>
  <si>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</si>
  <si>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</si>
  <si>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</si>
  <si>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</si>
  <si>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</si>
  <si>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</si>
  <si>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</si>
  <si>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</si>
  <si>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</si>
  <si>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</si>
  <si>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</si>
  <si>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</si>
  <si>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</si>
  <si>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</si>
  <si>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</si>
  <si>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</si>
  <si>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</si>
  <si>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</si>
  <si>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</si>
  <si>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</si>
  <si>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</si>
  <si>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</si>
  <si>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</si>
  <si>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</si>
  <si>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</si>
  <si>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</si>
  <si>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</si>
  <si>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</si>
  <si>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</si>
  <si>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</si>
  <si>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</si>
  <si>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</si>
  <si>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</si>
  <si>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</si>
  <si>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</si>
  <si>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</si>
  <si>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</si>
  <si>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</si>
  <si>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</si>
  <si>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</si>
  <si>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</si>
  <si>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</si>
  <si>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</si>
  <si>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</si>
  <si>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</si>
  <si>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</si>
  <si>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</si>
  <si>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</si>
  <si>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</si>
  <si>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</si>
  <si>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</si>
  <si>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</si>
  <si>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</si>
  <si>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</si>
  <si>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</si>
  <si>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</si>
  <si>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</si>
  <si>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</si>
  <si>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</si>
  <si>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</si>
  <si>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</si>
  <si>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</si>
  <si>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</si>
  <si>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</si>
  <si>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</si>
  <si>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</si>
  <si>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</si>
  <si>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</si>
  <si>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</si>
  <si>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</si>
  <si>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</si>
  <si>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</si>
  <si>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</si>
  <si>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</si>
  <si>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</si>
  <si>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</si>
  <si>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</si>
  <si>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</si>
  <si>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</si>
  <si>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</si>
  <si>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</si>
  <si>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</si>
  <si>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</si>
  <si>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</si>
  <si>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</si>
  <si>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</si>
  <si>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</si>
  <si>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</si>
  <si>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</si>
  <si>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</si>
  <si>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</si>
  <si>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</si>
  <si>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</si>
  <si>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</si>
  <si>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</si>
  <si>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</si>
  <si>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</si>
  <si>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</si>
  <si>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</si>
  <si>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</si>
  <si>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</si>
  <si>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</si>
  <si>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</si>
  <si>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</si>
  <si>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</si>
  <si>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</si>
  <si>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</si>
  <si>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</si>
  <si>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</si>
  <si>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</si>
  <si>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</si>
  <si>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</si>
  <si>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</si>
  <si>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</si>
  <si>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</si>
  <si>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</si>
  <si>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</si>
  <si>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</si>
  <si>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</si>
  <si>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</si>
  <si>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</si>
  <si>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</si>
  <si>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</si>
  <si>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</si>
  <si>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</si>
  <si>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</si>
  <si>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</si>
  <si>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</si>
  <si>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</si>
  <si>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</si>
  <si>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</si>
  <si>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</si>
  <si>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</si>
  <si>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</si>
  <si>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</si>
  <si>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</si>
  <si>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</si>
  <si>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</si>
  <si>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</si>
  <si>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</si>
  <si>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</si>
  <si>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</si>
  <si>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</si>
  <si>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</si>
  <si>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</si>
  <si>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</si>
  <si>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</si>
  <si>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</si>
  <si>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</si>
  <si>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</si>
  <si>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</si>
  <si>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</si>
  <si>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</si>
  <si>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</si>
  <si>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</si>
  <si>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</si>
  <si>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</si>
  <si>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</si>
  <si>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</si>
  <si>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</si>
  <si>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</si>
  <si>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</si>
  <si>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</si>
  <si>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</si>
  <si>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</si>
  <si>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</si>
  <si>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</si>
  <si>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</si>
  <si>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</si>
  <si>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</si>
  <si>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</si>
  <si>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</si>
  <si>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</si>
  <si>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</si>
  <si>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</si>
  <si>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</si>
  <si>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</si>
  <si>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</si>
  <si>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</si>
  <si>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</si>
  <si>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</si>
  <si>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</si>
  <si>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</si>
  <si>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</si>
  <si>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</si>
  <si>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</si>
  <si>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</si>
  <si>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</si>
  <si>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</si>
  <si>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</si>
  <si>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</si>
  <si>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</si>
  <si>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</si>
  <si>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</si>
  <si>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</si>
  <si>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</si>
  <si>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</si>
  <si>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</si>
  <si>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</si>
  <si>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</si>
  <si>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</si>
  <si>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</si>
  <si>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</si>
  <si>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</si>
  <si>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</si>
  <si>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</si>
  <si>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</si>
  <si>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</si>
  <si>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</si>
  <si>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</si>
  <si>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</si>
  <si>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</si>
  <si>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</si>
  <si>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</si>
  <si>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</si>
  <si>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</si>
  <si>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</si>
  <si>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</si>
  <si>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</si>
  <si>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</si>
  <si>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</si>
  <si>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</si>
  <si>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</si>
  <si>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</si>
  <si>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</si>
  <si>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</si>
  <si>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</si>
  <si>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</si>
  <si>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</si>
  <si>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</si>
  <si>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</si>
  <si>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</si>
  <si>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</si>
  <si>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</si>
  <si>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</si>
  <si>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</si>
  <si>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</si>
  <si>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</si>
  <si>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</si>
  <si>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</si>
  <si>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</si>
  <si>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</si>
  <si>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</si>
  <si>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</si>
  <si>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</si>
  <si>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</si>
  <si>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</si>
  <si>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</si>
  <si>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</si>
  <si>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</si>
  <si>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</si>
  <si>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</si>
  <si>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</si>
  <si>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</si>
  <si>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</si>
  <si>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</si>
  <si>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</si>
  <si>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</si>
  <si>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</si>
  <si>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</si>
  <si>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</si>
  <si>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</si>
  <si>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</si>
  <si>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</si>
  <si>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</si>
  <si>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</si>
  <si>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</si>
  <si>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</si>
  <si>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</si>
  <si>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</si>
  <si>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</si>
  <si>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</si>
  <si>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</si>
  <si>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</si>
  <si>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</si>
  <si>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</si>
  <si>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</si>
  <si>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</si>
  <si>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</si>
  <si>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</si>
  <si>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</si>
  <si>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</si>
  <si>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</si>
  <si>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</si>
  <si>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</si>
  <si>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</si>
  <si>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</si>
  <si>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</si>
  <si>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</si>
  <si>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</si>
  <si>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</si>
  <si>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</si>
  <si>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</si>
  <si>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</si>
  <si>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</si>
  <si>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</si>
  <si>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</si>
  <si>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</si>
  <si>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</si>
  <si>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</si>
  <si>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</si>
  <si>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</si>
  <si>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</si>
  <si>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</si>
  <si>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</si>
  <si>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</si>
  <si>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</si>
  <si>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</si>
  <si>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</si>
  <si>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</si>
  <si>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</si>
  <si>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</si>
  <si>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</si>
  <si>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</si>
  <si>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</si>
  <si>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</si>
  <si>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</si>
  <si>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</si>
  <si>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</si>
  <si>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</si>
  <si>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</si>
  <si>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</si>
  <si>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</si>
  <si>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</si>
  <si>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</si>
  <si>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</si>
  <si>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</si>
  <si>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</si>
  <si>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</si>
  <si>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</si>
  <si>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</si>
  <si>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</si>
  <si>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</si>
  <si>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</si>
  <si>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</si>
  <si>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</si>
  <si>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</si>
  <si>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</si>
  <si>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</si>
  <si>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</si>
  <si>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</si>
  <si>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</si>
  <si>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</si>
  <si>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</si>
  <si>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</si>
  <si>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</si>
  <si>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</si>
  <si>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</si>
  <si>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</si>
  <si>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</si>
  <si>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</si>
  <si>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</si>
  <si>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</si>
  <si>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</si>
  <si>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</si>
  <si>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</si>
  <si>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</si>
  <si>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</si>
  <si>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</si>
  <si>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</si>
  <si>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</si>
  <si>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</si>
  <si>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</si>
  <si>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</si>
  <si>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</si>
  <si>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</si>
  <si>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</si>
  <si>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</si>
  <si>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</si>
  <si>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</si>
  <si>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</si>
  <si>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</si>
  <si>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</si>
  <si>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</si>
  <si>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</si>
  <si>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</si>
  <si>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</si>
  <si>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</si>
  <si>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</si>
  <si>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</si>
  <si>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</si>
  <si>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</si>
  <si>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</si>
  <si>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</si>
  <si>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</si>
  <si>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</si>
  <si>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</si>
  <si>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</si>
  <si>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</si>
  <si>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</si>
  <si>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</si>
  <si>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</si>
  <si>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</si>
  <si>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</si>
  <si>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</si>
  <si>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</si>
  <si>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</si>
  <si>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</si>
  <si>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</si>
  <si>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</si>
  <si>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</si>
  <si>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</si>
  <si>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</si>
  <si>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</si>
  <si>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</si>
  <si>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</si>
  <si>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</si>
  <si>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</si>
  <si>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</si>
  <si>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</si>
  <si>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</si>
  <si>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</si>
  <si>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</si>
  <si>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</si>
  <si>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</si>
  <si>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</si>
  <si>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</si>
  <si>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</si>
  <si>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</si>
  <si>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</si>
  <si>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</si>
  <si>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</si>
  <si>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</si>
  <si>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</si>
  <si>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</si>
  <si>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</si>
  <si>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</si>
  <si>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</si>
  <si>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</si>
  <si>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</si>
  <si>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</si>
  <si>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</si>
  <si>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</si>
  <si>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</si>
  <si>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</si>
  <si>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</si>
  <si>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</si>
  <si>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</si>
  <si>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</si>
  <si>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</si>
  <si>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</si>
  <si>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</si>
  <si>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</si>
  <si>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</si>
  <si>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</si>
  <si>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</si>
  <si>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</si>
  <si>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</si>
  <si>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</si>
  <si>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</si>
  <si>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</si>
  <si>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</si>
  <si>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</si>
  <si>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</si>
  <si>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</si>
  <si>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</si>
  <si>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</si>
  <si>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</si>
  <si>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</si>
  <si>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</si>
  <si>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</si>
  <si>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</si>
  <si>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</si>
  <si>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</si>
  <si>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</si>
  <si>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</si>
  <si>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</si>
  <si>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</si>
  <si>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</si>
  <si>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</si>
  <si>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</si>
  <si>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</si>
  <si>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</si>
  <si>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</si>
  <si>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</si>
  <si>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</si>
  <si>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</si>
  <si>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</si>
  <si>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</si>
  <si>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</si>
  <si>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</si>
  <si>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</si>
  <si>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</si>
  <si>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</si>
  <si>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</si>
  <si>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</si>
  <si>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</si>
  <si>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</si>
  <si>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</si>
  <si>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</si>
  <si>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</si>
  <si>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</si>
  <si>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</si>
  <si>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</si>
  <si>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</si>
  <si>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</si>
  <si>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</si>
  <si>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</si>
  <si>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</si>
  <si>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</si>
  <si>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</si>
  <si>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</si>
  <si>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</si>
  <si>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</si>
  <si>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</si>
  <si>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</si>
  <si>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</si>
  <si>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</si>
  <si>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</si>
  <si>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</si>
  <si>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</si>
  <si>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</si>
  <si>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</si>
  <si>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</si>
  <si>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</si>
  <si>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</si>
  <si>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</si>
  <si>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</si>
  <si>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</si>
  <si>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</si>
  <si>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</si>
  <si>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</si>
  <si>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</si>
  <si>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</si>
  <si>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</si>
  <si>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</si>
  <si>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</si>
  <si>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</si>
  <si>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</si>
  <si>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</si>
  <si>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</si>
  <si>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</si>
  <si>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</si>
  <si>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</si>
  <si>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</si>
  <si>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</si>
  <si>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</si>
  <si>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</si>
  <si>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</si>
  <si>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</si>
  <si>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</si>
  <si>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</si>
  <si>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</si>
  <si>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</si>
  <si>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</si>
  <si>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</si>
  <si>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</si>
  <si>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</si>
  <si>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</si>
  <si>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</si>
  <si>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</si>
  <si>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</si>
  <si>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</si>
  <si>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</si>
  <si>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</si>
  <si>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</si>
  <si>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</si>
  <si>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</si>
  <si>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</si>
  <si>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</si>
  <si>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</si>
  <si>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</si>
  <si>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</si>
  <si>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</si>
  <si>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</si>
  <si>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</si>
  <si>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</si>
  <si>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</si>
  <si>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</si>
  <si>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</si>
  <si>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</si>
  <si>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</si>
  <si>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</si>
  <si>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</si>
  <si>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</si>
  <si>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</si>
  <si>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</si>
  <si>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</si>
  <si>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</si>
  <si>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</si>
  <si>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</si>
  <si>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</si>
  <si>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</si>
  <si>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</si>
  <si>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</si>
  <si>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</si>
  <si>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</si>
  <si>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</si>
  <si>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</si>
  <si>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</si>
  <si>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</si>
  <si>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</si>
  <si>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</si>
  <si>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</si>
  <si>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</si>
  <si>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</si>
  <si>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</si>
  <si>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</si>
  <si>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</si>
  <si>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</si>
  <si>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</si>
  <si>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</si>
  <si>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</si>
  <si>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</si>
  <si>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</si>
  <si>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</si>
  <si>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</si>
  <si>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</si>
  <si>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</si>
  <si>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</si>
  <si>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</si>
  <si>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</si>
  <si>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</si>
  <si>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</si>
  <si>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</si>
  <si>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</si>
  <si>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</si>
  <si>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</si>
  <si>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</si>
  <si>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</si>
  <si>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</si>
  <si>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</si>
  <si>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</si>
  <si>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</si>
  <si>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</si>
  <si>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</si>
  <si>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</si>
  <si>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</si>
  <si>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</si>
  <si>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</si>
  <si>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</si>
  <si>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</si>
  <si>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</si>
  <si>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</si>
  <si>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</si>
  <si>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</si>
  <si>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</si>
  <si>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</si>
  <si>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</si>
  <si>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</si>
  <si>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</si>
  <si>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</si>
  <si>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</si>
  <si>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</si>
  <si>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</si>
  <si>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</si>
  <si>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</si>
  <si>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</si>
  <si>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</si>
  <si>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</si>
  <si>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</si>
  <si>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</si>
  <si>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</si>
  <si>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</si>
  <si>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</si>
  <si>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</si>
  <si>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</si>
  <si>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</si>
  <si>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</si>
  <si>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</si>
  <si>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</si>
  <si>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</si>
  <si>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</si>
  <si>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</si>
  <si>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</si>
  <si>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</si>
  <si>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</si>
  <si>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</si>
  <si>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</si>
  <si>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</si>
  <si>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</si>
  <si>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</si>
  <si>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</si>
  <si>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</si>
  <si>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</si>
  <si>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</si>
  <si>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</si>
  <si>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</si>
  <si>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</si>
  <si>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</si>
  <si>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</si>
  <si>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</si>
  <si>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</si>
  <si>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</si>
  <si>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</si>
  <si>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</si>
  <si>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</si>
  <si>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</si>
  <si>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</si>
  <si>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</si>
  <si>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</si>
  <si>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</si>
  <si>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</si>
  <si>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</si>
  <si>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</si>
  <si>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</si>
  <si>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</si>
  <si>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</si>
  <si>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</si>
  <si>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</si>
  <si>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</si>
  <si>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</si>
  <si>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</si>
  <si>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</si>
  <si>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</si>
  <si>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</si>
  <si>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</si>
  <si>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</si>
  <si>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</si>
  <si>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</si>
  <si>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</si>
  <si>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</si>
  <si>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</si>
  <si>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</si>
  <si>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</si>
  <si>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</si>
  <si>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</si>
  <si>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</si>
  <si>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</si>
  <si>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</si>
  <si>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</si>
  <si>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</si>
  <si>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</si>
  <si>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</si>
  <si>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</si>
  <si>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</si>
  <si>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</si>
  <si>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</si>
  <si>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</si>
  <si>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</si>
  <si>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</si>
  <si>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</si>
  <si>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</si>
  <si>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</si>
  <si>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</si>
  <si>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</si>
  <si>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</si>
  <si>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</si>
  <si>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</si>
  <si>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</si>
  <si>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</si>
  <si>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</si>
  <si>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</si>
  <si>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</si>
  <si>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</si>
  <si>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</si>
  <si>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</si>
  <si>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</si>
  <si>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</si>
  <si>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</si>
  <si>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</si>
  <si>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</si>
  <si>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</si>
  <si>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</si>
  <si>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</si>
  <si>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</si>
  <si>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</si>
  <si>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</si>
  <si>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</si>
  <si>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</si>
  <si>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</si>
  <si>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</si>
  <si>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</si>
  <si>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</si>
  <si>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</si>
  <si>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</si>
  <si>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</si>
  <si>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</si>
  <si>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</si>
  <si>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</si>
  <si>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</si>
  <si>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</si>
  <si>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</si>
  <si>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</si>
  <si>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</si>
  <si>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</si>
  <si>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</si>
  <si>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</si>
  <si>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</si>
  <si>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</si>
  <si>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</si>
  <si>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</si>
  <si>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</si>
  <si>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</si>
  <si>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</si>
  <si>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</si>
  <si>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</si>
  <si>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</si>
  <si>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</si>
  <si>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</si>
  <si>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</si>
  <si>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</si>
  <si>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</si>
  <si>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</si>
  <si>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</si>
  <si>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</si>
  <si>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</si>
  <si>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</si>
  <si>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</si>
  <si>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</si>
  <si>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</si>
  <si>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</si>
  <si>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</si>
  <si>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</si>
  <si>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</si>
  <si>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</si>
  <si>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</si>
  <si>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</si>
  <si>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</si>
  <si>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</si>
  <si>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</si>
  <si>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</si>
  <si>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</si>
  <si>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</si>
  <si>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</si>
  <si>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</si>
  <si>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</si>
  <si>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</si>
  <si>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</si>
  <si>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</si>
  <si>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</si>
  <si>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</si>
  <si>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</si>
  <si>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</si>
  <si>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</si>
  <si>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</si>
  <si>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</si>
  <si>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</si>
  <si>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</si>
  <si>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</si>
  <si>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</si>
  <si>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</si>
  <si>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</si>
  <si>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</si>
  <si>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</si>
  <si>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</si>
  <si>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</si>
  <si>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</si>
  <si>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</si>
  <si>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</si>
  <si>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</si>
  <si>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</si>
  <si>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</si>
  <si>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</si>
  <si>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</si>
  <si>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</si>
  <si>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</si>
  <si>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</si>
  <si>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</si>
  <si>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</si>
  <si>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</si>
  <si>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</si>
  <si>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</si>
  <si>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</si>
  <si>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</si>
  <si>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</si>
  <si>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</si>
  <si>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</si>
  <si>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</si>
  <si>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</si>
  <si>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</si>
  <si>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</si>
  <si>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</si>
  <si>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</si>
  <si>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</si>
  <si>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</si>
  <si>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</si>
  <si>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</si>
  <si>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</si>
  <si>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</si>
  <si>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</si>
  <si>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</si>
  <si>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</si>
  <si>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</si>
  <si>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</si>
  <si>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</si>
  <si>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</si>
  <si>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</si>
  <si>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</si>
  <si>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</si>
  <si>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</si>
  <si>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</si>
  <si>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</si>
  <si>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</si>
  <si>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</si>
  <si>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</si>
  <si>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</si>
  <si>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</si>
  <si>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</si>
  <si>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</si>
  <si>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</si>
  <si>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</si>
  <si>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</si>
  <si>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</si>
  <si>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</si>
  <si>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</si>
  <si>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</si>
  <si>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</si>
  <si>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</si>
  <si>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</si>
  <si>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</si>
  <si>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</si>
  <si>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</si>
  <si>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</si>
  <si>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</si>
  <si>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</si>
  <si>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</si>
  <si>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</si>
  <si>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</si>
  <si>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</si>
  <si>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</si>
  <si>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</si>
  <si>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</si>
  <si>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</si>
  <si>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</si>
  <si>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</si>
  <si>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</si>
  <si>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</si>
  <si>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</si>
  <si>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</si>
  <si>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</si>
  <si>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</si>
  <si>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</si>
  <si>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</si>
  <si>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</si>
  <si>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</si>
  <si>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</si>
  <si>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</si>
  <si>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</si>
  <si>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</si>
  <si>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</si>
  <si>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</si>
  <si>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</si>
  <si>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</si>
  <si>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</si>
  <si>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</si>
  <si>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</si>
  <si>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</si>
  <si>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</si>
  <si>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</si>
  <si>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</si>
  <si>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</si>
  <si>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</si>
  <si>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</si>
  <si>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</si>
  <si>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</si>
  <si>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</si>
  <si>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</si>
  <si>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</si>
  <si>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</si>
  <si>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</si>
  <si>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</si>
  <si>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</si>
  <si>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</si>
  <si>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</si>
  <si>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</si>
  <si>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</si>
  <si>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</si>
  <si>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</si>
  <si>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</si>
  <si>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</si>
  <si>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</si>
  <si>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</si>
  <si>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</si>
  <si>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</si>
  <si>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</si>
  <si>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</si>
  <si>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</si>
  <si>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</si>
  <si>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</si>
  <si>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</si>
  <si>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</si>
  <si>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</si>
  <si>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</si>
  <si>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</si>
  <si>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</si>
  <si>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</si>
  <si>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</si>
  <si>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</si>
  <si>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</si>
  <si>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</si>
  <si>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</si>
  <si>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</si>
  <si>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</si>
  <si>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</si>
  <si>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</si>
  <si>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</si>
  <si>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</si>
  <si>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</si>
  <si>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</si>
  <si>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</si>
  <si>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</si>
  <si>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</si>
  <si>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</si>
  <si>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</si>
  <si>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</si>
  <si>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</si>
  <si>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</si>
  <si>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</si>
  <si>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</si>
  <si>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</si>
  <si>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</si>
  <si>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</si>
  <si>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</si>
  <si>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</si>
  <si>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</si>
  <si>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</si>
  <si>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</si>
  <si>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</si>
  <si>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</si>
  <si>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</si>
  <si>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</si>
  <si>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</si>
  <si>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</si>
  <si>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</si>
  <si>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</si>
  <si>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</si>
  <si>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</si>
  <si>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</si>
  <si>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</si>
  <si>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</si>
  <si>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</si>
  <si>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</si>
  <si>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</si>
  <si>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</si>
  <si>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</si>
  <si>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</si>
  <si>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</si>
  <si>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</si>
  <si>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</si>
  <si>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</si>
  <si>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</si>
  <si>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</si>
  <si>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</si>
  <si>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</si>
  <si>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</si>
  <si>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</si>
  <si>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</si>
  <si>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</si>
  <si>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</si>
  <si>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</si>
  <si>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</si>
  <si>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</si>
  <si>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</si>
  <si>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</si>
  <si>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</si>
  <si>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</si>
  <si>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</si>
  <si>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</si>
  <si>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</si>
  <si>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</si>
  <si>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</si>
  <si>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</si>
  <si>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</si>
  <si>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</si>
  <si>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</si>
  <si>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</si>
  <si>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</si>
  <si>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</si>
  <si>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</si>
  <si>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</si>
  <si>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</si>
  <si>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</si>
  <si>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</si>
  <si>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</si>
  <si>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</si>
  <si>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</si>
  <si>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</si>
  <si>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</si>
  <si>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</si>
  <si>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</si>
  <si>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</si>
  <si>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</si>
  <si>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</si>
  <si>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</si>
  <si>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</si>
  <si>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</si>
  <si>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</si>
  <si>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</si>
  <si>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</si>
  <si>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</si>
  <si>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</si>
  <si>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</si>
  <si>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</si>
  <si>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</si>
  <si>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</si>
  <si>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</si>
  <si>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</si>
  <si>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</si>
  <si>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</si>
  <si>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</si>
  <si>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</si>
  <si>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</si>
  <si>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</si>
  <si>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</si>
  <si>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</si>
  <si>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</si>
  <si>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</si>
  <si>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</si>
  <si>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</si>
  <si>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</si>
  <si>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</si>
  <si>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</si>
  <si>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</si>
  <si>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</si>
  <si>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</si>
  <si>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</si>
  <si>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</si>
  <si>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</si>
  <si>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</si>
  <si>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</si>
  <si>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</si>
  <si>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</si>
  <si>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</si>
  <si>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</si>
  <si>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</si>
  <si>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</si>
  <si>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</si>
  <si>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</si>
  <si>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</si>
  <si>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</si>
  <si>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</si>
  <si>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</si>
  <si>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</si>
  <si>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</si>
  <si>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</si>
  <si>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</si>
  <si>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</si>
  <si>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</si>
  <si>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</si>
  <si>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</si>
  <si>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</si>
  <si>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</si>
  <si>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</si>
  <si>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</si>
  <si>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</si>
  <si>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</si>
  <si>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</si>
  <si>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</si>
  <si>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</si>
  <si>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</si>
  <si>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</si>
  <si>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</si>
  <si>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</si>
  <si>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</si>
  <si>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</si>
  <si>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</si>
  <si>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</si>
  <si>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</si>
  <si>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</si>
  <si>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</si>
  <si>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</si>
  <si>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</si>
  <si>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</si>
  <si>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</si>
  <si>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</si>
  <si>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</si>
  <si>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</si>
  <si>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</si>
  <si>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</si>
  <si>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</si>
  <si>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</si>
  <si>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</si>
  <si>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</si>
  <si>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</si>
  <si>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</si>
  <si>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</si>
  <si>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</si>
  <si>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</si>
  <si>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</si>
  <si>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</si>
  <si>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</si>
  <si>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</si>
  <si>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</si>
  <si>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</si>
  <si>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</si>
  <si>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</si>
  <si>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</si>
  <si>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</si>
  <si>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</si>
  <si>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</si>
  <si>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</si>
  <si>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</si>
  <si>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</si>
  <si>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</si>
  <si>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</si>
  <si>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</si>
  <si>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</si>
  <si>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</si>
  <si>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</si>
  <si>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</si>
  <si>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</si>
  <si>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</si>
  <si>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</si>
  <si>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</si>
  <si>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</si>
  <si>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</si>
  <si>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</si>
  <si>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</si>
  <si>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</si>
  <si>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</si>
  <si>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</si>
  <si>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</si>
  <si>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</si>
  <si>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</si>
  <si>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</si>
  <si>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</si>
  <si>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</si>
  <si>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</si>
  <si>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</si>
  <si>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</si>
  <si>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</si>
  <si>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</si>
  <si>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</si>
  <si>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</si>
  <si>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</si>
  <si>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</si>
  <si>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</si>
  <si>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</si>
  <si>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</si>
  <si>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</si>
  <si>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</si>
  <si>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</si>
  <si>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</si>
  <si>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</si>
  <si>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</si>
  <si>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</si>
  <si>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</si>
  <si>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</si>
  <si>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</si>
  <si>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</si>
  <si>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</si>
  <si>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</si>
  <si>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</si>
  <si>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</si>
  <si>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</si>
  <si>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</si>
  <si>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</si>
  <si>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</si>
  <si>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</si>
  <si>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</si>
  <si>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</si>
  <si>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</si>
  <si>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</si>
  <si>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</si>
  <si>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</si>
  <si>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</si>
  <si>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</si>
  <si>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</si>
  <si>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</si>
  <si>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</si>
  <si>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</si>
  <si>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</si>
  <si>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</si>
  <si>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</si>
  <si>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</si>
  <si>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</si>
  <si>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</si>
  <si>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</si>
  <si>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</si>
  <si>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</si>
  <si>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</si>
  <si>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</si>
  <si>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</si>
  <si>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</si>
  <si>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</si>
  <si>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</si>
  <si>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</si>
  <si>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</si>
  <si>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</si>
  <si>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</si>
  <si>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</si>
  <si>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</si>
  <si>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</si>
  <si>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</si>
  <si>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</si>
  <si>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</si>
  <si>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</si>
  <si>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</si>
  <si>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</si>
  <si>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</si>
  <si>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</si>
  <si>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</si>
  <si>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</si>
  <si>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</si>
  <si>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</si>
  <si>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</si>
  <si>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</si>
  <si>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</si>
  <si>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</si>
  <si>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</si>
  <si>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</si>
  <si>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</si>
  <si>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</si>
  <si>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</si>
  <si>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</si>
  <si>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</si>
  <si>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</si>
  <si>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</si>
  <si>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</si>
  <si>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</si>
  <si>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</si>
  <si>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</si>
  <si>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</si>
  <si>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</si>
  <si>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</si>
  <si>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</si>
  <si>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</si>
  <si>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</si>
  <si>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</si>
  <si>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</si>
  <si>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</si>
  <si>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</si>
  <si>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</si>
  <si>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</si>
  <si>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</si>
  <si>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</si>
  <si>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</si>
  <si>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</si>
  <si>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</si>
  <si>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</si>
  <si>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</si>
  <si>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</si>
  <si>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</si>
  <si>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</si>
  <si>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</si>
  <si>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</si>
  <si>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</si>
  <si>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</si>
  <si>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</si>
  <si>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</si>
  <si>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</si>
  <si>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</si>
  <si>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</si>
  <si>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</si>
  <si>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</si>
  <si>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</si>
  <si>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</si>
  <si>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</si>
  <si>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</si>
  <si>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</si>
  <si>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</si>
  <si>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</si>
  <si>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</si>
  <si>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</si>
  <si>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</si>
  <si>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</si>
  <si>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</si>
  <si>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</si>
  <si>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</si>
  <si>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</si>
  <si>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</si>
  <si>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</si>
  <si>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</si>
  <si>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</si>
  <si>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</si>
  <si>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</si>
  <si>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</si>
  <si>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</si>
  <si>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</si>
  <si>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</si>
  <si>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</si>
  <si>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</si>
  <si>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</si>
  <si>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</si>
  <si>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</si>
  <si>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</si>
  <si>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</si>
  <si>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</si>
  <si>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</si>
  <si>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</si>
  <si>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</si>
  <si>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</si>
  <si>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</si>
  <si>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</si>
  <si>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</si>
  <si>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</si>
  <si>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</si>
  <si>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</si>
  <si>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</si>
  <si>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</si>
  <si>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</si>
  <si>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</si>
  <si>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</si>
  <si>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</si>
  <si>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</si>
  <si>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</si>
  <si>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</si>
  <si>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</si>
  <si>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</si>
  <si>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</si>
  <si>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</si>
  <si>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</si>
  <si>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</si>
  <si>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</si>
  <si>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</si>
  <si>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</si>
  <si>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</si>
  <si>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</si>
  <si>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</si>
  <si>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</si>
  <si>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</si>
  <si>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</si>
  <si>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</si>
  <si>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</si>
  <si>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</si>
  <si>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</si>
  <si>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</si>
  <si>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</si>
  <si>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</si>
  <si>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</si>
  <si>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</si>
  <si>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</si>
  <si>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</si>
  <si>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</si>
  <si>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</si>
  <si>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</si>
  <si>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</si>
  <si>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</si>
  <si>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</si>
  <si>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</si>
  <si>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</si>
  <si>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</si>
  <si>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</si>
  <si>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</si>
  <si>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</si>
  <si>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</si>
  <si>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</si>
  <si>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</si>
  <si>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</si>
  <si>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</si>
  <si>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</si>
  <si>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</si>
  <si>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</si>
  <si>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</si>
  <si>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</si>
  <si>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</si>
  <si>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</si>
  <si>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</si>
  <si>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</si>
  <si>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</si>
  <si>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</si>
  <si>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</si>
  <si>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</si>
  <si>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</si>
  <si>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</si>
  <si>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</si>
  <si>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</si>
  <si>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</si>
  <si>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</si>
  <si>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</si>
  <si>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</si>
  <si>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</si>
  <si>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</si>
  <si>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</si>
  <si>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</si>
  <si>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</si>
  <si>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</si>
  <si>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</si>
  <si>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</si>
  <si>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</si>
  <si>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</si>
  <si>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</si>
  <si>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</si>
  <si>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</si>
  <si>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</si>
  <si>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</si>
  <si>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</si>
  <si>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</si>
  <si>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</si>
  <si>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</si>
  <si>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</si>
  <si>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</si>
  <si>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</si>
  <si>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</si>
  <si>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</si>
  <si>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</si>
  <si>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</si>
  <si>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</si>
  <si>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</si>
  <si>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</si>
  <si>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</si>
  <si>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</si>
  <si>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</si>
  <si>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</si>
  <si>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</si>
  <si>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</si>
  <si>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</si>
  <si>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</si>
  <si>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</si>
  <si>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</si>
  <si>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</si>
  <si>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</si>
  <si>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</si>
  <si>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</si>
  <si>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</si>
  <si>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</si>
  <si>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</si>
  <si>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</si>
  <si>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</si>
  <si>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</si>
  <si>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</si>
  <si>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</si>
  <si>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</si>
  <si>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</si>
  <si>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</si>
  <si>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</si>
  <si>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</si>
  <si>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</si>
  <si>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</si>
  <si>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</si>
  <si>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</si>
  <si>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</si>
  <si>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</si>
  <si>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</si>
  <si>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</si>
  <si>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</si>
  <si>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</si>
  <si>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</si>
  <si>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</si>
  <si>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</si>
  <si>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</si>
  <si>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</si>
  <si>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</si>
  <si>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</si>
  <si>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</si>
  <si>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</si>
  <si>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</si>
  <si>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</si>
  <si>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</si>
  <si>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</si>
  <si>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</si>
  <si>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</si>
  <si>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</si>
  <si>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</si>
  <si>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</si>
  <si>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</si>
  <si>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</si>
  <si>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</si>
  <si>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</si>
  <si>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</si>
  <si>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</si>
  <si>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</si>
  <si>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</si>
  <si>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</si>
  <si>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</si>
  <si>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</si>
  <si>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</si>
  <si>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</si>
  <si>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</si>
  <si>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</si>
  <si>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</si>
  <si>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</si>
  <si>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</si>
  <si>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</si>
  <si>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</si>
  <si>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</si>
  <si>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</si>
  <si>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</si>
  <si>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</si>
  <si>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</si>
  <si>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</si>
  <si>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</si>
  <si>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</si>
  <si>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</si>
  <si>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</si>
  <si>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</si>
  <si>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</si>
  <si>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</si>
  <si>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</si>
  <si>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</si>
  <si>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</si>
  <si>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</si>
  <si>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</si>
  <si>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</si>
  <si>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</si>
  <si>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</si>
  <si>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</si>
  <si>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</si>
  <si>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</si>
  <si>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</si>
  <si>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</si>
  <si>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</si>
  <si>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</si>
  <si>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</si>
  <si>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</si>
  <si>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</si>
  <si>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</si>
  <si>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</si>
  <si>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</si>
  <si>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</si>
  <si>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</si>
  <si>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</si>
  <si>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</si>
  <si>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</si>
  <si>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</si>
  <si>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</si>
  <si>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</si>
  <si>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</si>
  <si>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</si>
  <si>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</si>
  <si>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</si>
  <si>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</si>
  <si>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</si>
  <si>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</si>
  <si>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</si>
  <si>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</si>
  <si>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</si>
  <si>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</si>
  <si>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</si>
  <si>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</si>
  <si>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</si>
  <si>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</si>
  <si>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</si>
  <si>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</si>
  <si>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</si>
  <si>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</si>
  <si>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</si>
  <si>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</si>
  <si>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</si>
  <si>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</si>
  <si>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</si>
  <si>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</si>
  <si>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</si>
  <si>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</si>
  <si>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</si>
  <si>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</si>
  <si>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</si>
  <si>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</si>
  <si>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</si>
  <si>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</si>
  <si>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</si>
  <si>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</si>
  <si>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</si>
  <si>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</si>
  <si>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</si>
  <si>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</si>
  <si>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</si>
  <si>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</si>
  <si>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</si>
  <si>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</si>
  <si>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</si>
  <si>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</si>
  <si>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</si>
  <si>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</si>
  <si>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</si>
  <si>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</si>
  <si>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</si>
  <si>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</si>
  <si>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</si>
  <si>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</si>
  <si>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</si>
  <si>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</si>
  <si>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</si>
  <si>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</si>
  <si>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</si>
  <si>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</si>
  <si>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</si>
  <si>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</si>
  <si>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</si>
  <si>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</si>
  <si>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</si>
  <si>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</si>
  <si>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</si>
  <si>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</si>
  <si>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</si>
  <si>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</si>
  <si>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</si>
  <si>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</si>
  <si>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</si>
  <si>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</si>
  <si>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</si>
  <si>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</si>
  <si>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</si>
  <si>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</si>
  <si>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</si>
  <si>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</si>
  <si>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</si>
  <si>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</si>
  <si>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</si>
  <si>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</si>
  <si>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</si>
  <si>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</si>
  <si>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</si>
  <si>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</si>
  <si>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</si>
  <si>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</si>
  <si>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</si>
  <si>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</si>
  <si>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</si>
  <si>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</si>
  <si>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</si>
  <si>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</si>
  <si>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</si>
  <si>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</si>
  <si>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</si>
  <si>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</si>
  <si>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</si>
  <si>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</si>
  <si>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</si>
  <si>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</si>
  <si>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</si>
  <si>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</si>
  <si>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</si>
  <si>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</si>
  <si>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</si>
  <si>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</si>
  <si>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</si>
  <si>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</si>
  <si>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</si>
  <si>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</si>
  <si>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</si>
  <si>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</si>
  <si>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</si>
  <si>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</si>
  <si>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</si>
  <si>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</si>
  <si>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</si>
  <si>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</si>
  <si>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</si>
  <si>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</si>
  <si>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</si>
  <si>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</si>
  <si>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</si>
  <si>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</si>
  <si>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</si>
  <si>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</si>
  <si>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</si>
  <si>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</si>
  <si>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</si>
  <si>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</si>
  <si>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</si>
  <si>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</si>
  <si>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</si>
  <si>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</si>
  <si>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</si>
  <si>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</si>
  <si>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</si>
  <si>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</si>
  <si>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</si>
  <si>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</si>
  <si>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</si>
  <si>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</si>
  <si>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</si>
  <si>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</si>
  <si>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</si>
  <si>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</si>
  <si>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</si>
  <si>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</si>
  <si>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</si>
  <si>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</si>
  <si>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</si>
  <si>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</si>
  <si>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</si>
  <si>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</si>
  <si>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</si>
  <si>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</si>
  <si>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</si>
  <si>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</si>
  <si>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</si>
  <si>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</si>
  <si>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</si>
  <si>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</si>
  <si>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</si>
  <si>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</si>
  <si>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</si>
  <si>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</si>
  <si>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</si>
  <si>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</si>
  <si>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</si>
  <si>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</si>
  <si>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</si>
  <si>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</si>
  <si>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</si>
  <si>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</si>
  <si>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</si>
  <si>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</si>
  <si>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</si>
  <si>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</si>
  <si>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</si>
  <si>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</si>
  <si>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</si>
  <si>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</si>
  <si>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</si>
  <si>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</si>
  <si>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</si>
  <si>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</si>
  <si>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</si>
  <si>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</si>
  <si>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</si>
  <si>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</si>
  <si>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</si>
  <si>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</si>
  <si>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</si>
  <si>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</si>
  <si>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</si>
  <si>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</si>
  <si>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</si>
  <si>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</si>
  <si>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</si>
  <si>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</si>
  <si>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</si>
  <si>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</si>
  <si>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</si>
  <si>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</si>
  <si>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</si>
  <si>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</si>
  <si>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</si>
  <si>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</si>
  <si>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</si>
  <si>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</si>
  <si>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</si>
  <si>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</si>
  <si>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</si>
  <si>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</si>
  <si>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</si>
  <si>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</si>
  <si>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</si>
  <si>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</si>
  <si>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</si>
  <si>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</si>
  <si>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</si>
  <si>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</si>
  <si>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</si>
  <si>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</si>
  <si>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</si>
  <si>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</si>
  <si>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</si>
  <si>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</si>
  <si>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</si>
  <si>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</si>
  <si>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</si>
  <si>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</si>
  <si>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</si>
  <si>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</si>
  <si>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</si>
  <si>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</si>
  <si>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</si>
  <si>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</si>
  <si>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</si>
  <si>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</si>
  <si>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</si>
  <si>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</si>
  <si>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</si>
  <si>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</si>
  <si>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</si>
  <si>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</si>
  <si>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</si>
  <si>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</si>
  <si>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</si>
  <si>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</si>
  <si>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</si>
  <si>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</si>
  <si>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</si>
  <si>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</si>
  <si>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</si>
  <si>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</si>
  <si>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</si>
  <si>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</si>
  <si>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</si>
  <si>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</si>
  <si>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</si>
  <si>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</si>
  <si>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</si>
  <si>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</si>
  <si>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</si>
  <si>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</si>
  <si>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</si>
  <si>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</si>
  <si>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</si>
  <si>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</si>
  <si>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</si>
  <si>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</si>
  <si>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</si>
  <si>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</si>
  <si>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</si>
  <si>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</si>
  <si>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</si>
  <si>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</si>
  <si>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</si>
  <si>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</si>
  <si>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</si>
  <si>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</si>
  <si>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</si>
  <si>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</si>
  <si>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</si>
  <si>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</si>
  <si>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</si>
  <si>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</si>
  <si>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</si>
  <si>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</si>
  <si>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</si>
  <si>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</si>
  <si>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</si>
  <si>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</si>
  <si>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</si>
  <si>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</si>
  <si>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</si>
  <si>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</si>
  <si>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</si>
  <si>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</si>
  <si>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</si>
  <si>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</si>
  <si>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</si>
  <si>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</si>
  <si>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</si>
  <si>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</si>
  <si>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</si>
  <si>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</si>
  <si>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</si>
  <si>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</si>
  <si>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</si>
  <si>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</si>
  <si>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</si>
  <si>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</si>
  <si>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</si>
  <si>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</si>
  <si>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</si>
  <si>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</si>
  <si>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</si>
  <si>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</si>
  <si>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</si>
  <si>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</si>
  <si>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</si>
  <si>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</si>
  <si>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</si>
  <si>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</si>
  <si>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</si>
  <si>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</si>
  <si>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</si>
  <si>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</si>
  <si>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</si>
  <si>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</si>
  <si>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</si>
  <si>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</si>
  <si>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</si>
  <si>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</si>
  <si>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</si>
  <si>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</si>
  <si>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</si>
  <si>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</si>
  <si>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</si>
  <si>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</si>
  <si>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</si>
  <si>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</si>
  <si>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</si>
  <si>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</si>
  <si>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</si>
  <si>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</si>
  <si>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</si>
  <si>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</si>
  <si>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</si>
  <si>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</si>
  <si>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</si>
  <si>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</si>
  <si>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</si>
  <si>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</si>
  <si>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</si>
  <si>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</si>
  <si>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</si>
  <si>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</si>
  <si>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</si>
  <si>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</si>
  <si>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</si>
  <si>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</si>
  <si>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</si>
  <si>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</si>
  <si>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</si>
  <si>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</si>
  <si>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</si>
  <si>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</si>
  <si>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</si>
  <si>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</si>
  <si>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</si>
  <si>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</si>
  <si>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</si>
  <si>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</si>
  <si>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</si>
  <si>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</si>
  <si>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</si>
  <si>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</si>
  <si>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</si>
  <si>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</si>
  <si>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</si>
  <si>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</si>
  <si>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</si>
  <si>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</si>
  <si>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</si>
  <si>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</si>
  <si>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</si>
  <si>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</si>
  <si>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</si>
  <si>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</si>
  <si>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</si>
  <si>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</si>
  <si>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</si>
  <si>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</si>
  <si>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</si>
  <si>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</si>
  <si>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</si>
  <si>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</si>
  <si>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</si>
  <si>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</si>
  <si>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</si>
  <si>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</si>
  <si>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</si>
  <si>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</si>
  <si>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</si>
  <si>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</si>
  <si>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</si>
  <si>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</si>
  <si>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</si>
  <si>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</si>
  <si>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</si>
  <si>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</si>
  <si>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</si>
  <si>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</si>
  <si>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</si>
  <si>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</si>
  <si>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</si>
  <si>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</si>
  <si>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</si>
  <si>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</si>
  <si>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</si>
  <si>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</si>
  <si>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</si>
  <si>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</si>
  <si>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</si>
  <si>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</si>
  <si>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</si>
  <si>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</si>
  <si>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</si>
  <si>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</si>
  <si>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</si>
  <si>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</si>
  <si>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</si>
  <si>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</si>
  <si>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</si>
  <si>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</si>
  <si>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</si>
  <si>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</si>
  <si>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</si>
  <si>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</si>
  <si>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</si>
  <si>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</si>
  <si>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</si>
  <si>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</si>
  <si>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</si>
  <si>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</si>
  <si>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</si>
  <si>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</si>
  <si>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</si>
  <si>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</si>
  <si>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</si>
  <si>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</si>
  <si>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</si>
  <si>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</si>
  <si>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</si>
  <si>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</si>
  <si>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</si>
  <si>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</si>
  <si>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</si>
  <si>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</si>
  <si>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</si>
  <si>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</si>
  <si>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</si>
  <si>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</si>
  <si>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</si>
  <si>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</si>
  <si>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</si>
  <si>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</si>
  <si>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</si>
  <si>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</si>
  <si>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</si>
  <si>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</si>
  <si>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</si>
  <si>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</si>
  <si>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</si>
  <si>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</si>
  <si>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</si>
  <si>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</si>
  <si>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</si>
  <si>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</si>
  <si>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</si>
  <si>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</si>
  <si>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</si>
  <si>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</si>
  <si>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</si>
  <si>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</si>
  <si>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</si>
  <si>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</si>
  <si>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</si>
  <si>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</si>
  <si>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</si>
  <si>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</si>
  <si>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</si>
  <si>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</si>
  <si>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</si>
  <si>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</si>
  <si>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</si>
  <si>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</si>
  <si>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</si>
  <si>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</si>
  <si>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</si>
  <si>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</si>
  <si>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</si>
  <si>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</si>
  <si>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</si>
  <si>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</si>
  <si>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</si>
  <si>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</si>
  <si>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</si>
  <si>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</si>
  <si>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</si>
  <si>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</si>
  <si>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</si>
  <si>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</si>
  <si>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</si>
  <si>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</si>
  <si>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</si>
  <si>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</si>
  <si>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</si>
  <si>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</si>
  <si>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</si>
  <si>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</si>
  <si>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</si>
  <si>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</si>
  <si>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</si>
  <si>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</si>
  <si>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</si>
  <si>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</si>
  <si>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</si>
  <si>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</si>
  <si>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</si>
  <si>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</si>
  <si>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</si>
  <si>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</si>
  <si>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</si>
  <si>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</si>
  <si>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</si>
  <si>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</si>
  <si>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</si>
  <si>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</si>
  <si>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</si>
  <si>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</si>
  <si>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</si>
  <si>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</si>
  <si>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</si>
  <si>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</si>
  <si>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</si>
  <si>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</si>
  <si>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</si>
  <si>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</si>
  <si>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</si>
  <si>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</si>
  <si>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</si>
  <si>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</si>
  <si>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</si>
  <si>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</si>
  <si>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</si>
  <si>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</si>
  <si>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</si>
  <si>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</si>
  <si>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</si>
  <si>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</si>
  <si>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</si>
  <si>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</si>
  <si>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</si>
  <si>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</si>
  <si>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</si>
  <si>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</si>
  <si>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</si>
  <si>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</si>
  <si>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</si>
  <si>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</si>
  <si>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</si>
  <si>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</si>
  <si>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</si>
  <si>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</si>
  <si>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</si>
  <si>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</si>
  <si>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</si>
  <si>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</si>
  <si>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</si>
  <si>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</si>
  <si>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</si>
  <si>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</si>
  <si>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</si>
  <si>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</si>
  <si>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</si>
  <si>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</si>
  <si>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</si>
  <si>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</si>
  <si>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</si>
  <si>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</si>
  <si>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</si>
  <si>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</si>
  <si>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</si>
  <si>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</si>
  <si>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</si>
  <si>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</si>
  <si>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</si>
  <si>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</si>
  <si>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</si>
  <si>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</si>
  <si>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</si>
  <si>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</si>
  <si>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</si>
  <si>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</si>
  <si>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</si>
  <si>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</si>
  <si>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</si>
  <si>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</si>
  <si>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</si>
  <si>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</si>
  <si>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</si>
  <si>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</si>
  <si>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</si>
  <si>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</si>
  <si>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</si>
  <si>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</si>
  <si>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</si>
  <si>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</si>
  <si>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</si>
  <si>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</si>
  <si>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</si>
  <si>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</si>
  <si>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</si>
  <si>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</si>
  <si>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</si>
  <si>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</si>
  <si>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</si>
  <si>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</si>
  <si>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</si>
  <si>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</si>
  <si>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</si>
  <si>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</si>
  <si>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</si>
  <si>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</si>
  <si>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</si>
  <si>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</si>
  <si>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</si>
  <si>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</si>
  <si>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</si>
  <si>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</si>
  <si>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</si>
  <si>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</si>
  <si>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</si>
  <si>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</si>
  <si>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</si>
  <si>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</si>
  <si>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</si>
  <si>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</si>
  <si>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</si>
  <si>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</si>
  <si>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</si>
  <si>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</si>
  <si>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</si>
  <si>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</si>
  <si>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</si>
  <si>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</si>
  <si>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</si>
  <si>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</si>
  <si>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</si>
  <si>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</si>
  <si>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</si>
  <si>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</si>
  <si>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</si>
  <si>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</si>
  <si>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</si>
  <si>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</si>
  <si>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</si>
  <si>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</si>
  <si>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</si>
  <si>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</si>
  <si>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</si>
  <si>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</si>
  <si>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</si>
  <si>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</si>
  <si>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</si>
  <si>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</si>
  <si>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</si>
  <si>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</si>
  <si>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</si>
  <si>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</si>
  <si>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</si>
  <si>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</si>
  <si>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</si>
  <si>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</si>
  <si>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</si>
  <si>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</si>
  <si>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</si>
  <si>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</si>
  <si>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</si>
  <si>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</si>
  <si>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</si>
  <si>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</si>
  <si>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</si>
  <si>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</si>
  <si>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</si>
  <si>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</si>
  <si>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</si>
  <si>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</si>
  <si>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</si>
  <si>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</si>
  <si>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</si>
  <si>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</si>
  <si>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</si>
  <si>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</si>
  <si>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</si>
  <si>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</si>
  <si>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</si>
  <si>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</si>
  <si>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</si>
  <si>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</si>
  <si>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</si>
  <si>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</si>
  <si>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</si>
  <si>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</si>
  <si>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</si>
  <si>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</si>
  <si>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</si>
  <si>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</si>
  <si>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</si>
  <si>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</si>
  <si>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</si>
  <si>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</si>
  <si>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</si>
  <si>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</si>
  <si>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</si>
  <si>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</si>
  <si>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</si>
  <si>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</si>
  <si>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</si>
  <si>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</si>
  <si>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</si>
  <si>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</si>
  <si>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</si>
  <si>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</si>
  <si>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</si>
  <si>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</si>
  <si>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</si>
  <si>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</si>
  <si>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</si>
  <si>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</si>
  <si>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</si>
  <si>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</si>
  <si>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</si>
  <si>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</si>
  <si>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</si>
  <si>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</si>
  <si>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</si>
  <si>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</si>
  <si>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</si>
  <si>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</si>
  <si>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</si>
  <si>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</si>
  <si>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</si>
  <si>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</si>
  <si>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</si>
  <si>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</si>
  <si>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</si>
  <si>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</si>
  <si>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</si>
  <si>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</si>
  <si>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</si>
  <si>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</si>
  <si>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</si>
  <si>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</si>
  <si>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</si>
  <si>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</si>
  <si>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</si>
  <si>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</si>
  <si>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</si>
  <si>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</si>
  <si>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</si>
  <si>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</si>
  <si>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</si>
  <si>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</si>
  <si>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</si>
  <si>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</si>
  <si>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</si>
  <si>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</si>
  <si>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</si>
  <si>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</si>
  <si>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</si>
  <si>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</si>
  <si>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</si>
  <si>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</si>
  <si>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</si>
  <si>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</si>
  <si>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</si>
  <si>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</si>
  <si>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</si>
  <si>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</si>
  <si>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</si>
  <si>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</si>
  <si>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</si>
  <si>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</si>
  <si>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</si>
  <si>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</si>
  <si>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</si>
  <si>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</si>
  <si>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</si>
  <si>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</si>
  <si>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</si>
  <si>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</si>
  <si>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</si>
  <si>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</si>
  <si>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</si>
  <si>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</si>
  <si>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</si>
  <si>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</si>
  <si>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</si>
  <si>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</si>
  <si>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</si>
  <si>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</si>
  <si>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</si>
  <si>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</si>
  <si>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</si>
  <si>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</si>
  <si>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</si>
  <si>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</si>
  <si>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</si>
  <si>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</si>
  <si>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</si>
  <si>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</si>
  <si>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</si>
  <si>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</si>
  <si>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</si>
  <si>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</si>
  <si>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</si>
  <si>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</si>
  <si>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</si>
  <si>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</si>
  <si>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</si>
  <si>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</si>
  <si>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</si>
  <si>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</si>
  <si>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</si>
  <si>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</si>
  <si>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</si>
  <si>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</si>
  <si>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</si>
  <si>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</si>
  <si>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</si>
  <si>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</si>
  <si>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</si>
  <si>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</si>
  <si>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</si>
  <si>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</si>
  <si>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</si>
  <si>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</si>
  <si>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</si>
  <si>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</si>
  <si>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</si>
  <si>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</si>
  <si>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</si>
  <si>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</si>
  <si>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</si>
  <si>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</si>
  <si>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</si>
  <si>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</si>
  <si>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</si>
  <si>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</si>
  <si>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</si>
  <si>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</si>
  <si>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</si>
  <si>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</si>
  <si>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</si>
  <si>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</si>
  <si>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</si>
  <si>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</si>
  <si>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</si>
  <si>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</si>
  <si>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</si>
  <si>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</si>
  <si>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</si>
  <si>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</si>
  <si>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</si>
  <si>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</si>
  <si>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</si>
  <si>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</si>
  <si>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</si>
  <si>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</si>
  <si>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</si>
  <si>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</si>
  <si>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</si>
  <si>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</si>
  <si>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</si>
  <si>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</si>
  <si>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</si>
  <si>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</si>
  <si>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</si>
  <si>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</si>
  <si>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</si>
  <si>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</si>
  <si>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</si>
  <si>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</si>
  <si>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</si>
  <si>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</si>
  <si>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</si>
  <si>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</si>
  <si>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</si>
  <si>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</si>
  <si>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</si>
  <si>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</si>
  <si>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</si>
  <si>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</si>
  <si>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</si>
  <si>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</si>
  <si>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</si>
  <si>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</si>
  <si>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</si>
  <si>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</si>
  <si>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</si>
  <si>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</si>
  <si>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</si>
  <si>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</si>
  <si>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</si>
  <si>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</si>
  <si>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</si>
  <si>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</si>
  <si>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</si>
  <si>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</si>
  <si>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</si>
  <si>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</si>
  <si>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</si>
  <si>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</si>
  <si>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</si>
  <si>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</si>
  <si>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</si>
  <si>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</si>
  <si>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</si>
  <si>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</si>
  <si>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</si>
  <si>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</si>
  <si>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</si>
  <si>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</si>
  <si>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</si>
  <si>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</si>
  <si>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</si>
  <si>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</si>
  <si>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</si>
  <si>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</si>
  <si>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</si>
  <si>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</si>
  <si>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</si>
  <si>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</si>
  <si>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</si>
  <si>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</si>
  <si>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</si>
  <si>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</si>
  <si>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</si>
  <si>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</si>
  <si>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</si>
  <si>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</si>
  <si>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</si>
  <si>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</si>
  <si>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</si>
  <si>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</si>
  <si>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</si>
  <si>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</si>
  <si>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</si>
  <si>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</si>
  <si>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</si>
  <si>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</si>
  <si>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</si>
  <si>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</si>
  <si>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</si>
  <si>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</si>
  <si>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</si>
  <si>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</si>
  <si>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</si>
  <si>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</si>
  <si>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</si>
  <si>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</si>
  <si>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</si>
  <si>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</si>
  <si>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</si>
  <si>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</si>
  <si>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</si>
  <si>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</si>
  <si>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</si>
  <si>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</si>
  <si>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</si>
  <si>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</si>
  <si>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</si>
  <si>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</si>
  <si>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</si>
  <si>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</si>
  <si>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</si>
  <si>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</si>
  <si>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</si>
  <si>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</si>
  <si>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</si>
  <si>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</si>
  <si>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</si>
  <si>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</si>
  <si>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</si>
  <si>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</si>
  <si>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</si>
  <si>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</si>
  <si>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</si>
  <si>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</si>
  <si>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</si>
  <si>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</si>
  <si>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</si>
  <si>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</si>
  <si>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</si>
  <si>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</si>
  <si>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</si>
  <si>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</si>
  <si>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</si>
  <si>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</si>
  <si>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</si>
  <si>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</si>
  <si>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</si>
  <si>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</si>
  <si>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</si>
  <si>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</si>
  <si>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</si>
  <si>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</si>
  <si>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</si>
  <si>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</si>
  <si>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</si>
  <si>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</si>
  <si>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</si>
  <si>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</si>
  <si>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</si>
  <si>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</si>
  <si>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</si>
  <si>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</si>
  <si>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</si>
  <si>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</si>
  <si>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</si>
  <si>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</si>
  <si>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</si>
  <si>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</si>
  <si>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</si>
  <si>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</si>
  <si>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</si>
  <si>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</si>
  <si>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</si>
  <si>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</si>
  <si>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</si>
  <si>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</si>
  <si>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</si>
  <si>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</si>
  <si>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</si>
  <si>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</si>
  <si>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</si>
  <si>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</si>
  <si>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</si>
  <si>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</si>
  <si>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</si>
  <si>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</si>
  <si>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</si>
  <si>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</si>
  <si>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</si>
  <si>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</si>
  <si>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</si>
  <si>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</si>
  <si>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</si>
  <si>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</si>
  <si>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</si>
  <si>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</si>
  <si>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</si>
  <si>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</si>
  <si>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</si>
  <si>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</si>
  <si>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</si>
  <si>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</si>
  <si>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</si>
  <si>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</si>
  <si>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</si>
  <si>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</si>
  <si>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</si>
  <si>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</si>
  <si>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</si>
  <si>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</si>
  <si>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</si>
  <si>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</si>
  <si>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</si>
  <si>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</si>
  <si>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</si>
  <si>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</si>
  <si>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</si>
  <si>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</si>
  <si>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</si>
  <si>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</si>
  <si>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</si>
  <si>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</si>
  <si>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</si>
  <si>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</si>
  <si>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</si>
  <si>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</si>
  <si>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</si>
  <si>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</si>
  <si>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</si>
  <si>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</si>
  <si>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</si>
  <si>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</si>
  <si>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</si>
  <si>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</si>
  <si>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</si>
  <si>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</si>
  <si>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</si>
  <si>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</si>
  <si>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</si>
  <si>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</si>
  <si>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</si>
  <si>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</si>
  <si>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</si>
  <si>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</si>
  <si>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</si>
  <si>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</si>
  <si>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</si>
  <si>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</si>
  <si>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</si>
  <si>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</si>
  <si>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</si>
  <si>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</si>
  <si>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</si>
  <si>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</si>
  <si>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</si>
  <si>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</si>
  <si>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</si>
  <si>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</si>
  <si>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</si>
  <si>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</si>
  <si>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</si>
  <si>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</si>
  <si>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</si>
  <si>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</si>
  <si>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</si>
  <si>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</si>
  <si>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</si>
  <si>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</si>
  <si>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</si>
  <si>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</si>
  <si>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</si>
  <si>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</si>
  <si>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</si>
  <si>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</si>
  <si>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</si>
  <si>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</si>
  <si>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</si>
  <si>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</si>
  <si>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</si>
  <si>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</si>
  <si>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</si>
  <si>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</si>
  <si>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</si>
  <si>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</si>
  <si>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</si>
  <si>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</si>
  <si>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</si>
  <si>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</si>
  <si>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</si>
  <si>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</si>
  <si>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</si>
  <si>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</si>
  <si>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</si>
  <si>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</si>
  <si>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</si>
  <si>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</si>
  <si>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</si>
  <si>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</si>
  <si>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</si>
  <si>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</si>
  <si>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</si>
  <si>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</si>
  <si>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</si>
  <si>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</si>
  <si>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</si>
  <si>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</si>
  <si>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</si>
  <si>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</si>
  <si>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</si>
  <si>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</si>
  <si>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</si>
  <si>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</si>
  <si>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</si>
  <si>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</si>
  <si>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</si>
  <si>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</si>
  <si>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</si>
  <si>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</si>
  <si>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</si>
  <si>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</si>
  <si>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</si>
  <si>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</si>
  <si>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</si>
  <si>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</si>
  <si>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</si>
  <si>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</si>
  <si>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</si>
  <si>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</si>
  <si>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</si>
  <si>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</si>
  <si>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</si>
  <si>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</si>
  <si>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</si>
  <si>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</si>
  <si>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</si>
  <si>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</si>
  <si>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</si>
  <si>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</si>
  <si>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</si>
  <si>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</si>
  <si>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</si>
  <si>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</si>
  <si>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</si>
  <si>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</si>
  <si>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</si>
  <si>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</si>
  <si>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</si>
  <si>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</si>
  <si>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</si>
  <si>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</si>
  <si>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</si>
  <si>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</si>
  <si>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</si>
  <si>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</si>
  <si>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</si>
  <si>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</si>
  <si>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</si>
  <si>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</si>
  <si>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</si>
  <si>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</si>
  <si>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</si>
  <si>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</si>
  <si>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</si>
  <si>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</si>
  <si>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</si>
  <si>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</si>
  <si>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</si>
  <si>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</si>
  <si>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</si>
  <si>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</si>
  <si>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</si>
  <si>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</si>
  <si>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</si>
  <si>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</si>
  <si>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</si>
  <si>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</si>
  <si>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</si>
  <si>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</si>
  <si>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</si>
  <si>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</si>
  <si>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</si>
  <si>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</si>
  <si>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</si>
  <si>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</si>
  <si>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</si>
  <si>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</si>
  <si>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</si>
  <si>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</si>
  <si>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</si>
  <si>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</si>
  <si>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</si>
  <si>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</si>
  <si>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</si>
  <si>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</si>
  <si>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</si>
  <si>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</si>
  <si>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</si>
  <si>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</si>
  <si>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</si>
  <si>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</si>
  <si>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</si>
  <si>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</si>
  <si>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</si>
  <si>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</si>
  <si>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</si>
  <si>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</si>
  <si>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</si>
  <si>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</si>
  <si>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</si>
  <si>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</si>
  <si>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</si>
  <si>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</si>
  <si>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</si>
  <si>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</si>
  <si>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</si>
  <si>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</si>
  <si>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</si>
  <si>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</si>
  <si>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</si>
  <si>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</si>
  <si>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</si>
  <si>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</si>
  <si>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</si>
  <si>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</si>
  <si>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</si>
  <si>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</si>
  <si>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</si>
  <si>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</si>
  <si>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</si>
  <si>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</si>
  <si>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</si>
  <si>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</si>
  <si>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</si>
  <si>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</si>
  <si>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</si>
  <si>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</si>
  <si>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</si>
  <si>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</si>
  <si>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</si>
  <si>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</si>
  <si>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</si>
  <si>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</si>
  <si>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</si>
  <si>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</si>
  <si>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</si>
  <si>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</si>
  <si>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</si>
  <si>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</si>
  <si>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</si>
  <si>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</si>
  <si>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</si>
  <si>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</si>
  <si>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</si>
  <si>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</si>
  <si>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</si>
  <si>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</si>
  <si>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</si>
  <si>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</si>
  <si>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</si>
  <si>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</si>
  <si>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</si>
  <si>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</si>
  <si>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</si>
  <si>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</si>
  <si>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</si>
  <si>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</si>
  <si>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</si>
  <si>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</si>
  <si>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</si>
  <si>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</si>
  <si>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</si>
  <si>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</si>
  <si>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</si>
  <si>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</si>
  <si>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</si>
  <si>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</si>
  <si>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</si>
  <si>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</si>
  <si>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</si>
  <si>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</si>
  <si>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</si>
  <si>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</si>
  <si>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</si>
  <si>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</si>
  <si>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</si>
  <si>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</si>
  <si>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</si>
  <si>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</si>
  <si>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</si>
  <si>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</si>
  <si>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</si>
  <si>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</si>
  <si>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</si>
  <si>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</si>
  <si>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</si>
  <si>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</si>
  <si>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</si>
  <si>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</si>
  <si>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</si>
  <si>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</si>
  <si>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</si>
  <si>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</si>
  <si>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</si>
  <si>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</si>
  <si>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</si>
  <si>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</si>
  <si>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</si>
  <si>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</si>
  <si>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</si>
  <si>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</si>
  <si>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</si>
  <si>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</si>
  <si>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</si>
  <si>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</si>
  <si>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</si>
  <si>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</si>
  <si>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</si>
  <si>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</si>
  <si>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</si>
  <si>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</si>
  <si>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</si>
  <si>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</si>
  <si>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</si>
  <si>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</si>
  <si>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</si>
  <si>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</si>
  <si>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</si>
  <si>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</si>
  <si>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</si>
  <si>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</si>
  <si>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</si>
  <si>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</si>
  <si>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</si>
  <si>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</si>
  <si>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</si>
  <si>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</si>
  <si>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</si>
  <si>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</si>
  <si>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</si>
  <si>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</si>
  <si>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</si>
  <si>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</si>
  <si>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</si>
  <si>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</si>
  <si>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</si>
  <si>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</si>
  <si>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</si>
  <si>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</si>
  <si>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</si>
  <si>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</si>
  <si>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</si>
  <si>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</si>
  <si>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</si>
  <si>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</si>
  <si>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</si>
  <si>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</si>
  <si>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</si>
  <si>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</si>
  <si>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</si>
  <si>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</si>
  <si>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</si>
  <si>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</si>
  <si>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</si>
  <si>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</si>
  <si>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</si>
  <si>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</si>
  <si>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</si>
  <si>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</si>
  <si>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</si>
  <si>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</si>
  <si>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</si>
  <si>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</si>
  <si>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</si>
  <si>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</si>
  <si>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</si>
  <si>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</si>
  <si>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</si>
  <si>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</si>
  <si>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</si>
  <si>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</si>
  <si>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</si>
  <si>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</si>
  <si>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</si>
  <si>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</si>
  <si>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</si>
  <si>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</si>
  <si>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</si>
  <si>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</si>
  <si>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</si>
  <si>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</si>
  <si>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</si>
  <si>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</si>
  <si>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</si>
  <si>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</si>
  <si>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</si>
  <si>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</si>
  <si>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</si>
  <si>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</si>
  <si>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</si>
  <si>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</si>
  <si>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</si>
  <si>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</si>
  <si>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</si>
  <si>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</si>
  <si>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</si>
  <si>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</si>
  <si>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</si>
  <si>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</si>
  <si>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</si>
  <si>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</si>
  <si>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</si>
  <si>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</si>
  <si>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</si>
  <si>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</si>
  <si>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</si>
  <si>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</si>
  <si>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</si>
  <si>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</si>
  <si>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</si>
  <si>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</si>
  <si>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</si>
  <si>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</si>
  <si>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</si>
  <si>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</si>
  <si>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</si>
  <si>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</si>
  <si>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</si>
  <si>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</si>
  <si>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</si>
  <si>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</si>
  <si>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</si>
  <si>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</si>
  <si>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</si>
  <si>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</si>
  <si>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</si>
  <si>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</si>
  <si>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</si>
  <si>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</si>
  <si>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</si>
  <si>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</si>
  <si>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</si>
  <si>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</si>
  <si>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</si>
  <si>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</si>
  <si>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</si>
  <si>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</si>
  <si>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</si>
  <si>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</si>
  <si>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</si>
  <si>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</si>
  <si>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</si>
  <si>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</si>
  <si>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</si>
  <si>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</si>
  <si>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</si>
  <si>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</si>
  <si>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</si>
  <si>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</si>
  <si>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</si>
  <si>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</si>
  <si>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</si>
  <si>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</si>
  <si>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</si>
  <si>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</si>
  <si>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</si>
  <si>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</si>
  <si>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</si>
  <si>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</si>
  <si>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</si>
  <si>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</si>
  <si>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</si>
  <si>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</si>
  <si>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</si>
  <si>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</si>
  <si>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</si>
  <si>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</si>
  <si>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</si>
  <si>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</si>
  <si>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</si>
  <si>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</si>
  <si>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</si>
  <si>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</si>
  <si>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</si>
  <si>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</si>
  <si>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</si>
  <si>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</si>
  <si>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</si>
  <si>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</si>
  <si>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</si>
  <si>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</si>
  <si>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</si>
  <si>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</si>
  <si>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</si>
  <si>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</si>
  <si>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</si>
  <si>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</si>
  <si>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</si>
  <si>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</si>
  <si>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</si>
  <si>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</si>
  <si>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</si>
  <si>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</si>
  <si>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</si>
  <si>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</si>
  <si>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</si>
  <si>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</si>
  <si>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</si>
  <si>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</si>
  <si>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</si>
  <si>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</si>
  <si>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</si>
  <si>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</si>
  <si>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</si>
  <si>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</si>
  <si>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</si>
  <si>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</si>
  <si>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</si>
  <si>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</si>
  <si>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</si>
  <si>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</si>
  <si>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</si>
  <si>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</si>
  <si>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</si>
  <si>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</si>
  <si>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</si>
  <si>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</si>
  <si>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</si>
  <si>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</si>
  <si>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</si>
  <si>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</si>
  <si>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</si>
  <si>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</si>
  <si>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</si>
  <si>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</si>
  <si>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</si>
  <si>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</si>
  <si>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</si>
  <si>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</si>
  <si>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</si>
  <si>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</si>
  <si>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</si>
  <si>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</si>
  <si>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</si>
  <si>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</si>
  <si>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</si>
  <si>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</si>
  <si>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</si>
  <si>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</si>
  <si>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</si>
  <si>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</si>
  <si>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</si>
  <si>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</si>
  <si>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</si>
  <si>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</si>
  <si>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</si>
  <si>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</si>
  <si>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</si>
  <si>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</si>
  <si>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</si>
  <si>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</si>
  <si>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</si>
  <si>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</si>
  <si>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</si>
  <si>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</si>
  <si>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</si>
  <si>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</si>
  <si>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</si>
  <si>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</si>
  <si>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</si>
  <si>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</si>
  <si>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</si>
  <si>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</si>
  <si>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</si>
  <si>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</si>
  <si>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</si>
  <si>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</si>
  <si>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</si>
  <si>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</si>
  <si>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</si>
  <si>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</si>
  <si>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</si>
  <si>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</si>
  <si>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</si>
  <si>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</si>
  <si>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</si>
  <si>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</si>
  <si>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</si>
  <si>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</si>
  <si>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</si>
  <si>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</si>
  <si>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</si>
  <si>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</si>
  <si>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</si>
  <si>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</si>
  <si>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</si>
  <si>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</si>
  <si>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</si>
  <si>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</si>
  <si>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</si>
  <si>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</si>
  <si>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</si>
  <si>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</si>
  <si>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</si>
  <si>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</si>
  <si>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</si>
  <si>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</si>
  <si>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</si>
  <si>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</si>
  <si>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</si>
  <si>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</si>
  <si>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</si>
  <si>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</si>
  <si>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</si>
  <si>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</si>
  <si>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</si>
  <si>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</si>
  <si>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</si>
  <si>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</si>
  <si>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</si>
  <si>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</si>
  <si>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</si>
  <si>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</si>
  <si>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</si>
  <si>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</si>
  <si>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</si>
  <si>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</si>
  <si>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</si>
  <si>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</si>
  <si>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</si>
  <si>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</si>
  <si>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</si>
  <si>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</si>
  <si>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</si>
  <si>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</si>
  <si>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</si>
  <si>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</si>
  <si>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</si>
  <si>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</si>
  <si>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</si>
  <si>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</si>
  <si>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</si>
  <si>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</si>
  <si>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</si>
  <si>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</si>
  <si>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</si>
  <si>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</si>
  <si>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</si>
  <si>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</si>
  <si>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</si>
  <si>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</si>
  <si>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</si>
  <si>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</si>
  <si>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</si>
  <si>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</si>
  <si>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</si>
  <si>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</si>
  <si>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</si>
  <si>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</si>
  <si>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</si>
  <si>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</si>
  <si>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</si>
  <si>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</si>
  <si>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</si>
  <si>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</si>
  <si>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</si>
  <si>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</si>
  <si>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</si>
  <si>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</si>
  <si>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</si>
  <si>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</si>
  <si>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</si>
  <si>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</si>
  <si>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</si>
  <si>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</si>
  <si>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</si>
  <si>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</si>
  <si>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</si>
  <si>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</si>
  <si>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</si>
  <si>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</si>
  <si>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</si>
  <si>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</si>
  <si>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</si>
  <si>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</si>
  <si>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</si>
  <si>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</si>
  <si>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</si>
  <si>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</si>
  <si>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</si>
  <si>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</si>
  <si>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</si>
  <si>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</si>
  <si>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</si>
  <si>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</si>
  <si>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</si>
  <si>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</si>
  <si>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</si>
  <si>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</si>
  <si>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</si>
  <si>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</si>
  <si>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</si>
  <si>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</si>
  <si>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</si>
  <si>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</si>
  <si>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</si>
  <si>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</si>
  <si>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</si>
  <si>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</si>
  <si>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</si>
  <si>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</si>
  <si>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</si>
  <si>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</si>
  <si>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</si>
  <si>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</si>
  <si>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</si>
  <si>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</si>
  <si>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</si>
  <si>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</si>
  <si>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</si>
  <si>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</si>
  <si>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</si>
  <si>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</si>
  <si>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</si>
  <si>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</si>
  <si>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</si>
  <si>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</si>
  <si>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</si>
  <si>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</si>
  <si>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</si>
  <si>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</si>
  <si>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</si>
  <si>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</si>
  <si>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</si>
  <si>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</si>
  <si>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</si>
  <si>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</si>
  <si>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</si>
  <si>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</si>
  <si>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</si>
  <si>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</si>
  <si>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</si>
  <si>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</si>
  <si>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</si>
  <si>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</si>
  <si>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</si>
  <si>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</si>
  <si>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</si>
  <si>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</si>
  <si>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</si>
  <si>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</si>
  <si>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</si>
  <si>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</si>
  <si>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</si>
  <si>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</si>
  <si>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</si>
  <si>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</si>
  <si>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</si>
  <si>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</si>
  <si>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</si>
  <si>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</si>
  <si>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</si>
  <si>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</si>
  <si>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</si>
  <si>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</si>
  <si>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</si>
  <si>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</si>
  <si>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</si>
  <si>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</si>
  <si>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</si>
  <si>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</si>
  <si>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</si>
  <si>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</si>
  <si>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</si>
  <si>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</si>
  <si>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</si>
  <si>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</si>
  <si>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</si>
  <si>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</si>
  <si>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</si>
  <si>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</si>
  <si>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</si>
  <si>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</si>
  <si>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</si>
  <si>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</si>
  <si>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</si>
  <si>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</si>
  <si>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</si>
  <si>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</si>
  <si>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</si>
  <si>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</si>
  <si>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</si>
  <si>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</si>
  <si>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</si>
  <si>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</si>
  <si>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</si>
  <si>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</si>
  <si>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</si>
  <si>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</si>
  <si>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</si>
  <si>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</si>
  <si>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</si>
  <si>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</si>
  <si>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</si>
  <si>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</si>
  <si>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</si>
  <si>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</si>
  <si>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</si>
  <si>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</si>
  <si>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</si>
  <si>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</si>
  <si>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</si>
  <si>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</si>
  <si>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</si>
  <si>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</si>
  <si>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</si>
  <si>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</si>
  <si>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</si>
  <si>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</si>
  <si>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</si>
  <si>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</si>
  <si>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</si>
  <si>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</si>
  <si>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</si>
  <si>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</si>
  <si>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</si>
  <si>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</si>
  <si>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</si>
  <si>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</si>
  <si>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</si>
  <si>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</si>
  <si>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</si>
  <si>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</si>
  <si>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</si>
  <si>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</si>
  <si>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</si>
  <si>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</si>
  <si>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</si>
  <si>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</si>
  <si>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</si>
  <si>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</si>
  <si>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</si>
  <si>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</si>
  <si>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</si>
  <si>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</si>
  <si>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</si>
  <si>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</si>
  <si>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</si>
  <si>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</si>
  <si>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</si>
  <si>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</si>
  <si>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</si>
  <si>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</si>
  <si>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</si>
  <si>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</si>
  <si>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</si>
  <si>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</si>
  <si>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</si>
  <si>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</si>
  <si>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</si>
  <si>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</si>
  <si>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</si>
  <si>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</si>
  <si>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</si>
  <si>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</si>
  <si>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</si>
  <si>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</si>
  <si>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</si>
  <si>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</si>
  <si>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</si>
  <si>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</si>
  <si>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</si>
  <si>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</si>
  <si>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</si>
  <si>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</si>
  <si>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</si>
  <si>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</si>
  <si>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</si>
  <si>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</si>
  <si>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</si>
  <si>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</si>
  <si>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</si>
  <si>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</si>
  <si>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</si>
  <si>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</si>
  <si>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</si>
  <si>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</si>
  <si>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</si>
  <si>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</si>
  <si>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</si>
  <si>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</si>
  <si>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</si>
  <si>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</si>
  <si>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</si>
  <si>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</si>
  <si>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</si>
  <si>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</si>
  <si>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</si>
  <si>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</si>
  <si>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</si>
  <si>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</si>
  <si>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</si>
  <si>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</si>
  <si>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</si>
  <si>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</si>
  <si>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</si>
  <si>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</si>
  <si>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</si>
  <si>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</si>
  <si>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</si>
  <si>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</si>
  <si>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</si>
  <si>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</si>
  <si>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</si>
  <si>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</si>
  <si>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</si>
  <si>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</si>
  <si>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</si>
  <si>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</si>
  <si>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</si>
  <si>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</si>
  <si>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</si>
  <si>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</si>
  <si>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</si>
  <si>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</si>
  <si>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</si>
  <si>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</si>
  <si>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</si>
  <si>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</si>
  <si>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</si>
  <si>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</si>
  <si>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</si>
  <si>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</si>
  <si>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</si>
  <si>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</si>
  <si>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</si>
  <si>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</si>
  <si>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</si>
  <si>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</si>
  <si>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</si>
  <si>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</si>
  <si>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</si>
  <si>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</si>
  <si>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</si>
  <si>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</si>
  <si>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</si>
  <si>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</si>
  <si>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</si>
  <si>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</si>
  <si>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</si>
  <si>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</si>
  <si>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</si>
  <si>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</si>
  <si>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</si>
  <si>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</si>
  <si>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</si>
  <si>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</si>
  <si>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</si>
  <si>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</si>
  <si>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</si>
  <si>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</si>
  <si>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</si>
  <si>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</si>
  <si>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</si>
  <si>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</si>
  <si>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</si>
  <si>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</si>
  <si>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</si>
  <si>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</si>
  <si>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</si>
  <si>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</si>
  <si>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</si>
  <si>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</si>
  <si>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</si>
  <si>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</si>
  <si>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</si>
  <si>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</si>
  <si>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</si>
  <si>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</si>
  <si>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</si>
  <si>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</si>
  <si>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</si>
  <si>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</si>
  <si>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</si>
  <si>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</si>
  <si>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</si>
  <si>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</si>
  <si>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</si>
  <si>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</si>
  <si>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</si>
  <si>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</si>
  <si>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</si>
  <si>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</si>
  <si>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</si>
  <si>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</si>
  <si>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</si>
  <si>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</si>
  <si>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</si>
  <si>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</si>
  <si>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</si>
  <si>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</si>
  <si>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</si>
  <si>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</si>
  <si>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</si>
  <si>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</si>
  <si>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</si>
  <si>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</si>
  <si>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</si>
  <si>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</si>
  <si>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</si>
  <si>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</si>
  <si>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</si>
  <si>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</si>
  <si>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</si>
  <si>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</si>
  <si>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</si>
  <si>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</si>
  <si>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</si>
  <si>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</si>
  <si>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</si>
  <si>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</si>
  <si>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</si>
  <si>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</si>
  <si>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</si>
  <si>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</si>
  <si>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</si>
  <si>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</si>
  <si>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</si>
  <si>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</si>
  <si>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</si>
  <si>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</si>
  <si>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</si>
  <si>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</si>
  <si>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</si>
  <si>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</si>
  <si>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</si>
  <si>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</si>
  <si>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</si>
  <si>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</si>
  <si>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</si>
  <si>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</si>
  <si>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</si>
  <si>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</si>
  <si>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</si>
  <si>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</si>
  <si>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</si>
  <si>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</si>
  <si>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</si>
  <si>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</si>
  <si>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</si>
  <si>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</si>
  <si>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</si>
  <si>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</si>
  <si>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</si>
  <si>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</si>
  <si>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</si>
  <si>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</si>
  <si>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</si>
  <si>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</si>
  <si>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</si>
  <si>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</si>
  <si>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</si>
  <si>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</si>
  <si>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</si>
  <si>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</si>
  <si>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</si>
  <si>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</si>
  <si>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</si>
  <si>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</si>
  <si>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</si>
  <si>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</si>
  <si>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</si>
  <si>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</si>
  <si>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</si>
  <si>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</si>
  <si>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</si>
  <si>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</si>
  <si>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</si>
  <si>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</si>
  <si>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</si>
  <si>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</si>
  <si>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</si>
  <si>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</si>
  <si>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</si>
  <si>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</si>
  <si>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</si>
  <si>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</si>
  <si>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</si>
  <si>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</si>
  <si>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</si>
  <si>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</si>
  <si>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</si>
  <si>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</si>
  <si>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</si>
  <si>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</si>
  <si>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</si>
  <si>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</si>
  <si>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</si>
  <si>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</si>
  <si>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</si>
  <si>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</si>
  <si>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</si>
  <si>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</si>
  <si>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</si>
  <si>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</si>
  <si>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</si>
  <si>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</si>
  <si>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</si>
  <si>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</si>
  <si>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</si>
  <si>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</si>
  <si>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</si>
  <si>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</si>
  <si>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</si>
  <si>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</si>
  <si>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</si>
  <si>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</si>
  <si>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</si>
  <si>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</si>
  <si>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</si>
  <si>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</si>
  <si>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</si>
  <si>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</si>
  <si>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</si>
  <si>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</si>
  <si>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</si>
  <si>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</si>
  <si>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</si>
  <si>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</si>
  <si>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</si>
  <si>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</si>
  <si>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</si>
  <si>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</si>
  <si>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</si>
  <si>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</si>
  <si>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</si>
  <si>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</si>
  <si>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</si>
  <si>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</si>
  <si>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</si>
  <si>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</si>
  <si>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</si>
  <si>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</si>
  <si>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</si>
  <si>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</si>
  <si>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</si>
  <si>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</si>
  <si>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</si>
  <si>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</si>
  <si>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</si>
  <si>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</si>
  <si>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</si>
  <si>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</si>
  <si>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</si>
  <si>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</si>
  <si>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</si>
  <si>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</si>
  <si>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</si>
  <si>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</si>
  <si>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</si>
  <si>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</si>
  <si>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</si>
  <si>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</si>
  <si>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</si>
  <si>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</si>
  <si>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</si>
  <si>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</si>
  <si>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</si>
  <si>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</si>
  <si>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</si>
  <si>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</si>
  <si>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</si>
  <si>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</si>
  <si>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</si>
  <si>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</si>
  <si>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</si>
  <si>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</si>
  <si>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</si>
  <si>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</si>
  <si>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</si>
  <si>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</si>
  <si>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</si>
  <si>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</si>
  <si>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</si>
  <si>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</si>
  <si>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</si>
  <si>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</si>
  <si>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</si>
  <si>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</si>
  <si>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</si>
  <si>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</si>
  <si>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</si>
  <si>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</si>
  <si>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</si>
  <si>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</si>
  <si>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</si>
  <si>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</si>
  <si>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</si>
  <si>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</si>
  <si>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</si>
  <si>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</si>
  <si>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</si>
  <si>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</si>
  <si>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</si>
  <si>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</si>
  <si>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</si>
  <si>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</si>
  <si>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</si>
  <si>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</si>
  <si>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</si>
  <si>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</si>
  <si>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</si>
  <si>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</si>
  <si>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</si>
  <si>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</si>
  <si>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</si>
  <si>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</si>
  <si>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</si>
  <si>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</si>
  <si>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</si>
  <si>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</si>
  <si>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</si>
  <si>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</si>
  <si>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</si>
  <si>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</si>
  <si>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</si>
  <si>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</si>
  <si>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</si>
  <si>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</si>
  <si>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</si>
  <si>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</si>
  <si>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</si>
  <si>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</si>
  <si>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</si>
  <si>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</si>
  <si>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</si>
  <si>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</si>
  <si>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</si>
  <si>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</si>
  <si>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</si>
  <si>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</si>
  <si>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</si>
  <si>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</si>
  <si>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</si>
  <si>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</si>
  <si>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</si>
  <si>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</si>
  <si>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</si>
  <si>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</si>
  <si>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</si>
  <si>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</si>
  <si>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</si>
  <si>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</si>
  <si>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</si>
  <si>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</si>
  <si>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</si>
  <si>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</si>
  <si>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</si>
  <si>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</si>
  <si>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</si>
  <si>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</si>
  <si>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</si>
  <si>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</si>
  <si>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</si>
  <si>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</si>
  <si>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</si>
  <si>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</si>
  <si>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</si>
  <si>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</si>
  <si>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</si>
  <si>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</si>
  <si>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</si>
  <si>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</si>
  <si>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</si>
  <si>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</si>
  <si>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</si>
  <si>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</si>
  <si>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</si>
  <si>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</si>
  <si>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</si>
  <si>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</si>
  <si>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</si>
  <si>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</si>
  <si>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</si>
  <si>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</si>
  <si>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</si>
  <si>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</si>
  <si>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</si>
  <si>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</si>
  <si>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</si>
  <si>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</si>
  <si>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</si>
  <si>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</si>
  <si>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</si>
  <si>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</si>
  <si>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</si>
  <si>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</si>
  <si>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</si>
  <si>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</si>
  <si>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</si>
  <si>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</si>
  <si>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</si>
  <si>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</si>
  <si>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</si>
  <si>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</si>
  <si>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</si>
  <si>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</si>
  <si>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</si>
  <si>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</si>
  <si>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</si>
  <si>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</si>
  <si>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</si>
  <si>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</si>
  <si>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</si>
  <si>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</si>
  <si>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</si>
  <si>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</si>
  <si>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</si>
  <si>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</si>
  <si>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</si>
  <si>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</si>
  <si>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</si>
  <si>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</si>
  <si>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</si>
  <si>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</si>
  <si>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</si>
  <si>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</si>
  <si>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</si>
  <si>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</si>
  <si>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</si>
  <si>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</si>
  <si>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</si>
  <si>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</si>
  <si>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</si>
  <si>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</si>
  <si>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</si>
  <si>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</si>
  <si>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</si>
  <si>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</si>
  <si>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</si>
  <si>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</si>
  <si>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</si>
  <si>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</si>
  <si>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</si>
  <si>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</si>
  <si>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</si>
  <si>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</si>
  <si>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</si>
  <si>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</si>
  <si>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</si>
  <si>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</si>
  <si>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</si>
  <si>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</si>
  <si>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</si>
  <si>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</si>
  <si>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</si>
  <si>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</si>
  <si>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</si>
  <si>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</si>
  <si>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</si>
  <si>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</si>
  <si>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</si>
  <si>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</si>
  <si>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</si>
  <si>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</si>
  <si>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</si>
  <si>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</si>
  <si>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</si>
  <si>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</si>
  <si>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</si>
  <si>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</si>
  <si>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</si>
  <si>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</si>
  <si>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</si>
  <si>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</si>
  <si>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</si>
  <si>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</si>
  <si>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</si>
  <si>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</si>
  <si>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</si>
  <si>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</si>
  <si>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</si>
  <si>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</si>
  <si>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</si>
  <si>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</si>
  <si>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</si>
  <si>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</si>
  <si>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</si>
  <si>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</si>
  <si>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</si>
  <si>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</si>
  <si>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</si>
  <si>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</si>
  <si>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</si>
  <si>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</si>
  <si>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</si>
  <si>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</si>
  <si>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</si>
  <si>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</si>
  <si>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</si>
  <si>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</si>
  <si>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</si>
  <si>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</si>
  <si>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</si>
  <si>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</si>
  <si>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</si>
  <si>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</si>
  <si>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</si>
  <si>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</si>
  <si>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</si>
  <si>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</si>
  <si>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</si>
  <si>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</si>
  <si>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</si>
  <si>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</si>
  <si>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</si>
  <si>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</si>
  <si>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</si>
  <si>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</si>
  <si>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</si>
  <si>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</si>
  <si>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</si>
  <si>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</si>
  <si>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</si>
  <si>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</si>
  <si>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</si>
  <si>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</si>
  <si>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</si>
  <si>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</si>
  <si>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</si>
  <si>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</si>
  <si>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</si>
  <si>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</si>
  <si>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</si>
  <si>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</si>
  <si>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</si>
  <si>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</si>
  <si>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</si>
  <si>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</si>
  <si>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</si>
  <si>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</si>
  <si>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</si>
  <si>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</si>
  <si>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</si>
  <si>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</si>
  <si>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</si>
  <si>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</si>
  <si>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</si>
  <si>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</si>
  <si>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</si>
  <si>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</si>
  <si>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</si>
  <si>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</si>
  <si>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</si>
  <si>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</si>
  <si>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</si>
  <si>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</si>
  <si>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</si>
  <si>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</si>
  <si>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</si>
  <si>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</si>
  <si>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</si>
  <si>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</si>
  <si>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</si>
  <si>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</si>
  <si>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</si>
  <si>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</si>
  <si>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</si>
  <si>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</si>
  <si>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</si>
  <si>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</si>
  <si>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</si>
  <si>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</si>
  <si>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</si>
  <si>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</si>
  <si>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</si>
  <si>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</si>
  <si>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</si>
  <si>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</si>
  <si>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</si>
  <si>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</si>
  <si>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</si>
  <si>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</si>
  <si>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</si>
  <si>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</si>
  <si>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</si>
  <si>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</si>
  <si>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</si>
  <si>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</si>
  <si>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</si>
  <si>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</si>
  <si>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</si>
  <si>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</si>
  <si>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</si>
  <si>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</si>
  <si>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</si>
  <si>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</si>
  <si>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</si>
  <si>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</si>
  <si>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</si>
  <si>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</si>
  <si>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</si>
  <si>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</si>
  <si>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</si>
  <si>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</si>
  <si>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</si>
  <si>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</si>
  <si>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</si>
  <si>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</si>
  <si>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</si>
  <si>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</si>
  <si>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</si>
  <si>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</si>
  <si>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</si>
  <si>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</si>
  <si>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</si>
  <si>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</si>
  <si>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</si>
  <si>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</si>
  <si>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</si>
  <si>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</si>
  <si>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</si>
  <si>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</si>
  <si>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</si>
  <si>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</si>
  <si>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</si>
  <si>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</si>
  <si>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</si>
  <si>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</si>
  <si>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</si>
  <si>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</si>
  <si>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</si>
  <si>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</si>
  <si>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</si>
  <si>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</si>
  <si>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</si>
  <si>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</si>
  <si>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</si>
  <si>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</si>
  <si>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</si>
  <si>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</si>
  <si>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</si>
  <si>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</si>
  <si>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</si>
  <si>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</si>
  <si>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</si>
  <si>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</si>
  <si>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</si>
  <si>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</si>
  <si>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</si>
  <si>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</si>
  <si>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</si>
  <si>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</si>
  <si>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</si>
  <si>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</si>
  <si>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</si>
  <si>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</si>
  <si>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</si>
  <si>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</si>
  <si>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</si>
  <si>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</si>
  <si>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</si>
  <si>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</si>
  <si>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</si>
  <si>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</si>
  <si>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</si>
  <si>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</si>
  <si>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</si>
  <si>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</si>
  <si>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</si>
  <si>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</si>
  <si>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</si>
  <si>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</si>
  <si>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</si>
  <si>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</si>
  <si>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</si>
  <si>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</si>
  <si>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</si>
  <si>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</si>
  <si>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</si>
  <si>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</si>
  <si>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</si>
  <si>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</si>
  <si>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</si>
  <si>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</si>
  <si>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</si>
  <si>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</si>
  <si>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</si>
  <si>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</si>
  <si>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</si>
  <si>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</si>
  <si>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</si>
  <si>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</si>
  <si>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</si>
  <si>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</si>
  <si>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</si>
  <si>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</si>
  <si>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</si>
  <si>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</si>
  <si>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</si>
  <si>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</si>
  <si>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</si>
  <si>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</si>
  <si>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</si>
  <si>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</si>
  <si>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</si>
  <si>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</si>
  <si>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</si>
  <si>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</si>
  <si>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</si>
  <si>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</si>
  <si>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</si>
  <si>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</si>
  <si>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</si>
  <si>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</si>
  <si>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</si>
  <si>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</si>
  <si>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</si>
  <si>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</si>
  <si>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</si>
  <si>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</si>
  <si>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</si>
  <si>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</si>
  <si>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</si>
  <si>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</si>
  <si>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</si>
  <si>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</si>
  <si>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</si>
  <si>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</si>
  <si>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</si>
  <si>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</si>
  <si>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</si>
  <si>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</si>
  <si>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</si>
  <si>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</si>
  <si>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</si>
  <si>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</si>
  <si>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</si>
  <si>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</si>
  <si>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</si>
  <si>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</si>
  <si>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</si>
  <si>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</si>
  <si>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</si>
  <si>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</si>
  <si>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</si>
  <si>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</si>
  <si>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</si>
  <si>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</si>
  <si>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</si>
  <si>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</si>
  <si>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</si>
  <si>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</si>
  <si>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</si>
  <si>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</si>
  <si>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</si>
  <si>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</si>
  <si>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</si>
  <si>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</si>
  <si>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</si>
  <si>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</si>
  <si>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</si>
  <si>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</si>
  <si>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</si>
  <si>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</si>
  <si>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</si>
  <si>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</si>
  <si>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</si>
  <si>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</si>
  <si>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</si>
  <si>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</si>
  <si>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</si>
  <si>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</si>
  <si>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</si>
  <si>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</si>
  <si>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</si>
  <si>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</si>
  <si>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</si>
  <si>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</si>
  <si>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</si>
  <si>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</si>
  <si>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</si>
  <si>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</si>
  <si>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</si>
  <si>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</si>
  <si>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</si>
  <si>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</si>
  <si>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</si>
  <si>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</si>
  <si>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</si>
  <si>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</si>
  <si>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</si>
  <si>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</si>
  <si>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</si>
  <si>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</si>
  <si>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</si>
  <si>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</si>
  <si>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</si>
  <si>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</si>
  <si>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</si>
  <si>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</si>
  <si>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</si>
  <si>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</si>
  <si>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</si>
  <si>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</si>
  <si>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</si>
  <si>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</si>
  <si>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</si>
  <si>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</si>
  <si>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</si>
  <si>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</si>
  <si>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</si>
  <si>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</si>
  <si>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</si>
  <si>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</si>
  <si>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</si>
  <si>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</si>
  <si>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</si>
  <si>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</si>
  <si>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</si>
  <si>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</si>
  <si>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</si>
  <si>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</si>
  <si>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</si>
  <si>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</si>
  <si>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</si>
  <si>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</si>
  <si>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</si>
  <si>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</si>
  <si>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</si>
  <si>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</si>
  <si>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</si>
  <si>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</si>
  <si>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</si>
  <si>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</si>
  <si>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</si>
  <si>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</si>
  <si>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</si>
  <si>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</si>
  <si>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</si>
  <si>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</si>
  <si>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</si>
  <si>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</si>
  <si>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</si>
  <si>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</si>
  <si>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</si>
  <si>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</si>
  <si>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</si>
  <si>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</si>
  <si>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</si>
  <si>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</si>
  <si>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</si>
  <si>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</si>
  <si>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</si>
  <si>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</si>
  <si>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</si>
  <si>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</si>
  <si>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</si>
  <si>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</si>
  <si>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</si>
  <si>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</si>
  <si>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</si>
  <si>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</si>
  <si>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</si>
  <si>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</si>
  <si>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</si>
  <si>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</si>
  <si>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</si>
  <si>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</si>
  <si>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</si>
  <si>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</si>
  <si>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</si>
  <si>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</si>
  <si>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</si>
  <si>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</si>
  <si>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</si>
  <si>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</si>
  <si>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</si>
  <si>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</si>
  <si>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</si>
  <si>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</si>
  <si>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</si>
  <si>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</si>
  <si>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</si>
  <si>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</si>
  <si>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</si>
  <si>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</si>
  <si>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</si>
  <si>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</si>
  <si>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</si>
  <si>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</si>
  <si>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</si>
  <si>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</si>
  <si>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</si>
  <si>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</si>
  <si>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</si>
  <si>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</si>
  <si>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</si>
  <si>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</si>
  <si>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</si>
  <si>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</si>
  <si>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</si>
  <si>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</si>
  <si>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</si>
  <si>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</si>
  <si>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</si>
  <si>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</si>
  <si>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</si>
  <si>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</si>
  <si>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</si>
  <si>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</si>
  <si>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</si>
  <si>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</si>
  <si>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</si>
  <si>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</si>
  <si>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</si>
  <si>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</si>
  <si>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</si>
  <si>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</si>
  <si>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</si>
  <si>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</si>
  <si>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</si>
  <si>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</si>
  <si>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</si>
  <si>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</si>
  <si>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</si>
  <si>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</si>
  <si>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</si>
  <si>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</si>
  <si>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</si>
  <si>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</si>
  <si>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</si>
  <si>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</si>
  <si>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</si>
  <si>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</si>
  <si>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</si>
  <si>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</si>
  <si>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</si>
  <si>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</si>
  <si>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</si>
  <si>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</si>
  <si>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</si>
  <si>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</si>
  <si>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</si>
  <si>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</si>
  <si>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</si>
  <si>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</si>
  <si>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</si>
  <si>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</si>
  <si>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</si>
  <si>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</si>
  <si>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</si>
  <si>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</si>
  <si>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</si>
  <si>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</si>
  <si>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</si>
  <si>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</si>
  <si>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</si>
  <si>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</si>
  <si>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</si>
  <si>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</si>
  <si>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</si>
  <si>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</si>
  <si>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</si>
  <si>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</si>
  <si>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</si>
  <si>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</si>
  <si>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</si>
  <si>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</si>
  <si>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</si>
  <si>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</si>
  <si>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</si>
  <si>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</si>
  <si>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</si>
  <si>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</si>
  <si>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</si>
  <si>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</si>
  <si>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</si>
  <si>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</si>
  <si>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</si>
  <si>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</si>
  <si>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</si>
  <si>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</si>
  <si>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</si>
  <si>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</si>
  <si>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</si>
  <si>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</si>
  <si>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</si>
  <si>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</si>
  <si>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</si>
  <si>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</si>
  <si>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</si>
  <si>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</si>
  <si>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</si>
  <si>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</si>
  <si>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</si>
  <si>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</si>
  <si>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</si>
  <si>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</si>
  <si>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</si>
  <si>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</si>
  <si>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</si>
  <si>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</si>
  <si>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</si>
  <si>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</si>
  <si>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</si>
  <si>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</si>
  <si>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</si>
  <si>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</si>
  <si>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</si>
  <si>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</si>
  <si>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</si>
  <si>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</si>
  <si>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</si>
  <si>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</si>
  <si>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</si>
  <si>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</si>
  <si>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</si>
  <si>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</si>
  <si>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</si>
  <si>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</si>
  <si>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</si>
  <si>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</si>
  <si>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</si>
  <si>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</si>
  <si>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</si>
  <si>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</si>
  <si>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</si>
  <si>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</si>
  <si>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</si>
  <si>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</si>
  <si>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</si>
  <si>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</si>
  <si>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</si>
  <si>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</si>
  <si>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</si>
  <si>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</si>
  <si>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</si>
  <si>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</si>
  <si>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</si>
  <si>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</si>
  <si>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</si>
  <si>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</si>
  <si>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</si>
  <si>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</si>
  <si>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</si>
  <si>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</si>
  <si>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</si>
  <si>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</si>
  <si>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</si>
  <si>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</si>
  <si>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</si>
  <si>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</si>
  <si>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</si>
  <si>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</si>
  <si>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</si>
  <si>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</si>
  <si>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</si>
  <si>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</si>
  <si>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</si>
  <si>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</si>
  <si>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</si>
  <si>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</si>
  <si>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</si>
  <si>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</si>
  <si>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</si>
  <si>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</si>
  <si>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</si>
  <si>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</si>
  <si>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</si>
  <si>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</si>
  <si>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</si>
  <si>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</si>
  <si>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</si>
  <si>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</si>
  <si>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</si>
  <si>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</si>
  <si>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</si>
  <si>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</si>
  <si>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</si>
  <si>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</si>
  <si>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</si>
  <si>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</si>
  <si>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</si>
  <si>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</si>
  <si>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</si>
  <si>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</si>
  <si>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</si>
  <si>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</si>
  <si>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</si>
  <si>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</si>
  <si>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</si>
  <si>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</si>
  <si>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</si>
  <si>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</si>
  <si>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</si>
  <si>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</si>
  <si>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</si>
  <si>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</si>
  <si>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</si>
  <si>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</si>
  <si>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</si>
  <si>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</si>
  <si>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</si>
  <si>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</si>
  <si>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</si>
  <si>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</si>
  <si>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</si>
  <si>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</si>
  <si>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</si>
  <si>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</si>
  <si>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</si>
  <si>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</si>
  <si>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</si>
  <si>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</si>
  <si>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</si>
  <si>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</si>
  <si>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</si>
  <si>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</si>
  <si>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</si>
  <si>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</si>
  <si>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</si>
  <si>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</si>
  <si>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</si>
  <si>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</si>
  <si>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</si>
  <si>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</si>
  <si>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</si>
  <si>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</si>
  <si>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</si>
  <si>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</si>
  <si>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</si>
  <si>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</si>
  <si>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</si>
  <si>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</si>
  <si>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</si>
  <si>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</si>
  <si>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</si>
  <si>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</si>
  <si>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</si>
  <si>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</si>
  <si>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</si>
  <si>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</si>
  <si>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</si>
  <si>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</si>
  <si>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</si>
  <si>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</si>
  <si>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</si>
  <si>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</si>
  <si>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</si>
  <si>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</si>
  <si>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</si>
  <si>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</si>
  <si>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</si>
  <si>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</si>
  <si>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</si>
  <si>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</si>
  <si>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</si>
  <si>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</si>
  <si>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</si>
  <si>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</si>
  <si>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</si>
  <si>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</si>
  <si>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</si>
  <si>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</si>
  <si>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</si>
  <si>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</si>
  <si>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</si>
  <si>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</si>
  <si>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</si>
  <si>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</si>
  <si>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</si>
  <si>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</si>
  <si>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</si>
  <si>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</si>
  <si>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</si>
  <si>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</si>
  <si>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</si>
  <si>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</si>
  <si>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</si>
  <si>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</si>
  <si>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</si>
  <si>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</si>
  <si>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</si>
  <si>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</si>
  <si>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</si>
  <si>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</si>
  <si>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</si>
  <si>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</si>
  <si>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</si>
  <si>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</si>
  <si>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</si>
  <si>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</si>
  <si>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</si>
  <si>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</si>
  <si>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</si>
  <si>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</si>
  <si>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</si>
  <si>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</si>
  <si>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</si>
  <si>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</si>
  <si>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</si>
  <si>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</si>
  <si>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</si>
  <si>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</si>
  <si>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</si>
  <si>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</si>
  <si>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</si>
  <si>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</si>
  <si>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</si>
  <si>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</si>
  <si>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</si>
  <si>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</si>
  <si>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</si>
  <si>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</si>
  <si>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</si>
  <si>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</si>
  <si>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</si>
  <si>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</si>
  <si>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</si>
  <si>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</si>
  <si>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</si>
  <si>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</si>
  <si>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</si>
  <si>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</si>
  <si>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</si>
  <si>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</si>
  <si>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</si>
  <si>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</si>
  <si>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</si>
  <si>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</si>
  <si>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</si>
  <si>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</si>
  <si>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</si>
  <si>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</si>
  <si>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</si>
  <si>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</si>
  <si>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</si>
  <si>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</si>
  <si>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</si>
  <si>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</si>
  <si>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</si>
  <si>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</si>
  <si>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</si>
  <si>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</si>
  <si>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</si>
  <si>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</si>
  <si>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</si>
  <si>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</si>
  <si>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</si>
  <si>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</si>
  <si>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</si>
  <si>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</si>
  <si>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</si>
  <si>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</si>
  <si>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</si>
  <si>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</si>
  <si>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</si>
  <si>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</si>
  <si>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</si>
  <si>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</si>
  <si>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</si>
  <si>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</si>
  <si>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</si>
  <si>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</si>
  <si>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</si>
  <si>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</si>
  <si>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</si>
  <si>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</si>
  <si>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</si>
  <si>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</si>
  <si>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</si>
  <si>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</si>
  <si>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</si>
  <si>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</si>
  <si>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</si>
  <si>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</si>
  <si>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</si>
  <si>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</si>
  <si>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</si>
  <si>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</si>
  <si>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</si>
  <si>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</si>
  <si>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</si>
  <si>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</si>
  <si>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</si>
  <si>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</si>
  <si>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</si>
  <si>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</si>
  <si>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</si>
  <si>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</si>
  <si>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</si>
  <si>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</si>
  <si>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</si>
  <si>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</si>
  <si>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</si>
  <si>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</si>
  <si>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</si>
  <si>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</si>
  <si>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</si>
  <si>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</si>
  <si>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</si>
  <si>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</si>
  <si>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</si>
  <si>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</si>
  <si>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</si>
  <si>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</si>
  <si>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</si>
  <si>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</si>
  <si>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</si>
  <si>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</si>
  <si>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</si>
  <si>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</si>
  <si>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</si>
  <si>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</si>
  <si>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</si>
  <si>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</si>
  <si>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</si>
  <si>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</si>
  <si>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</si>
  <si>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</si>
  <si>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</si>
  <si>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</si>
  <si>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</si>
  <si>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</si>
  <si>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</si>
  <si>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</si>
  <si>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</si>
  <si>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</si>
  <si>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</si>
  <si>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</si>
  <si>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</si>
  <si>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</si>
  <si>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</si>
  <si>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</si>
  <si>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</si>
  <si>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</si>
  <si>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</si>
  <si>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</si>
  <si>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</si>
  <si>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</si>
  <si>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</si>
  <si>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</si>
  <si>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</si>
  <si>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</si>
  <si>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</si>
  <si>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</si>
  <si>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</si>
  <si>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</si>
  <si>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</si>
  <si>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</si>
  <si>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</si>
  <si>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</si>
  <si>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</si>
  <si>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</si>
  <si>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</si>
  <si>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</si>
  <si>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</si>
  <si>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</si>
  <si>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</si>
  <si>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</si>
  <si>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</si>
  <si>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</si>
  <si>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</si>
  <si>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</si>
  <si>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</si>
  <si>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</si>
  <si>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</si>
  <si>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</si>
  <si>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</si>
  <si>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</si>
  <si>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</si>
  <si>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</si>
  <si>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</si>
  <si>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</si>
  <si>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</si>
  <si>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</si>
  <si>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</si>
  <si>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</si>
  <si>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</si>
  <si>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</si>
  <si>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</si>
  <si>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</si>
  <si>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</si>
  <si>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</si>
  <si>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</si>
  <si>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</si>
  <si>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</si>
  <si>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</si>
  <si>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</si>
  <si>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</si>
  <si>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</si>
  <si>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</si>
  <si>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</si>
  <si>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</si>
  <si>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</si>
  <si>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</si>
  <si>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</si>
  <si>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</si>
  <si>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</si>
  <si>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</si>
  <si>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</si>
  <si>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</si>
  <si>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</si>
  <si>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</si>
  <si>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</si>
  <si>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</si>
  <si>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</si>
  <si>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</si>
  <si>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</si>
  <si>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</si>
  <si>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</si>
  <si>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</si>
  <si>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</si>
  <si>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</si>
  <si>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</si>
  <si>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</si>
  <si>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</si>
  <si>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</si>
  <si>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</si>
  <si>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</si>
  <si>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</si>
  <si>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</si>
  <si>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</si>
  <si>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</si>
  <si>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</si>
  <si>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</si>
  <si>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</si>
  <si>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</si>
  <si>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</si>
  <si>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</si>
  <si>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</si>
  <si>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</si>
  <si>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</si>
  <si>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</si>
  <si>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</si>
  <si>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</si>
  <si>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</si>
  <si>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</si>
  <si>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</si>
  <si>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</si>
  <si>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</si>
  <si>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</si>
  <si>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</si>
  <si>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</si>
  <si>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</si>
  <si>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</si>
  <si>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</si>
  <si>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</si>
  <si>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</si>
  <si>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</si>
  <si>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</si>
  <si>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</si>
  <si>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</si>
  <si>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</si>
  <si>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</si>
  <si>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</si>
  <si>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</si>
  <si>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</si>
  <si>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</si>
  <si>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</si>
  <si>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</si>
  <si>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</si>
  <si>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</si>
  <si>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</si>
  <si>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</si>
  <si>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</si>
  <si>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</si>
  <si>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</si>
  <si>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</si>
  <si>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</si>
  <si>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</si>
  <si>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</si>
  <si>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</si>
  <si>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</si>
  <si>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</si>
  <si>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</si>
  <si>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</si>
  <si>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</si>
  <si>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</si>
  <si>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</si>
  <si>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</si>
  <si>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</si>
  <si>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</si>
  <si>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</si>
  <si>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</si>
  <si>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</si>
  <si>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</si>
  <si>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</si>
  <si>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</si>
  <si>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</si>
  <si>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</si>
  <si>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</si>
  <si>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</si>
  <si>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</si>
  <si>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</si>
  <si>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</si>
  <si>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</si>
  <si>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</si>
  <si>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</si>
  <si>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</si>
  <si>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</si>
  <si>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</si>
  <si>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</si>
  <si>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</si>
  <si>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</si>
  <si>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</si>
  <si>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</si>
  <si>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</si>
  <si>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</si>
  <si>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</si>
  <si>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</si>
  <si>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</si>
  <si>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</si>
  <si>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</si>
  <si>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</si>
  <si>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</si>
  <si>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</si>
  <si>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</si>
  <si>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</si>
  <si>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</si>
  <si>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</si>
  <si>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</si>
  <si>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</si>
  <si>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</si>
  <si>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</si>
  <si>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</si>
  <si>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</si>
  <si>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</si>
  <si>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</si>
  <si>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</si>
  <si>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</si>
  <si>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</si>
  <si>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</si>
  <si>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</si>
  <si>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</si>
  <si>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</si>
  <si>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</si>
  <si>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</si>
  <si>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</si>
  <si>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</si>
  <si>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</si>
  <si>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</si>
  <si>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</si>
  <si>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</si>
  <si>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</si>
  <si>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</si>
  <si>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</si>
  <si>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</si>
  <si>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</si>
  <si>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</si>
  <si>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</si>
  <si>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</si>
  <si>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</si>
  <si>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</si>
  <si>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</si>
  <si>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</si>
  <si>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</si>
  <si>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</si>
  <si>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</si>
  <si>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</si>
  <si>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</si>
  <si>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</si>
  <si>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</si>
  <si>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</si>
  <si>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</si>
  <si>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</si>
  <si>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</si>
  <si>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</si>
  <si>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</si>
  <si>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</si>
  <si>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</si>
  <si>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</si>
  <si>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</si>
  <si>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</si>
  <si>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</si>
  <si>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</si>
  <si>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</si>
  <si>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</si>
  <si>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</si>
  <si>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</si>
  <si>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</si>
  <si>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</si>
  <si>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</si>
  <si>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</si>
  <si>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</si>
  <si>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</si>
  <si>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</si>
  <si>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</si>
  <si>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</si>
  <si>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</si>
  <si>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</si>
  <si>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</si>
  <si>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</si>
  <si>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</si>
  <si>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</si>
  <si>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</si>
  <si>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</si>
  <si>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</si>
  <si>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</si>
  <si>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</si>
  <si>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</si>
  <si>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</si>
  <si>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</si>
  <si>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</si>
  <si>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</si>
  <si>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</si>
  <si>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</si>
  <si>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</si>
  <si>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</si>
  <si>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</si>
  <si>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</si>
  <si>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</si>
  <si>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</si>
  <si>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</si>
  <si>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</si>
  <si>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</si>
  <si>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</si>
  <si>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</si>
  <si>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</si>
  <si>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</si>
  <si>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</si>
  <si>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</si>
  <si>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</si>
  <si>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</si>
  <si>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</si>
  <si>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</si>
  <si>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</si>
  <si>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</si>
  <si>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</si>
  <si>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</si>
  <si>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</si>
  <si>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</si>
  <si>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</si>
  <si>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</si>
  <si>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</si>
  <si>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</si>
  <si>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</si>
  <si>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</si>
  <si>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</si>
  <si>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</si>
  <si>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</si>
  <si>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</si>
  <si>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</si>
  <si>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</si>
  <si>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</si>
  <si>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</si>
  <si>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</si>
  <si>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</si>
  <si>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</si>
  <si>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</si>
  <si>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</si>
  <si>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</si>
  <si>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</si>
  <si>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</si>
  <si>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</si>
  <si>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</si>
  <si>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</si>
  <si>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</si>
  <si>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</si>
  <si>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</si>
  <si>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</si>
  <si>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</si>
  <si>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</si>
  <si>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</si>
  <si>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</si>
  <si>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</si>
  <si>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</si>
  <si>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</si>
  <si>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</si>
  <si>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</si>
  <si>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</si>
  <si>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</si>
  <si>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</si>
  <si>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</si>
  <si>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</si>
  <si>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</si>
  <si>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</si>
  <si>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</si>
  <si>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</si>
  <si>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</si>
  <si>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</si>
  <si>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</si>
  <si>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</si>
  <si>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</si>
  <si>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</si>
  <si>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</si>
  <si>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</si>
  <si>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</si>
  <si>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</si>
  <si>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</si>
  <si>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</si>
  <si>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</si>
  <si>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</si>
  <si>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</si>
  <si>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</si>
  <si>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</si>
  <si>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</si>
  <si>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</si>
  <si>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</si>
  <si>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</si>
  <si>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</si>
  <si>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</si>
  <si>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</si>
  <si>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</si>
  <si>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</si>
  <si>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</si>
  <si>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</si>
  <si>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</si>
  <si>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</si>
  <si>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</si>
  <si>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</si>
  <si>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</si>
  <si>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</si>
  <si>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</si>
  <si>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</si>
  <si>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</si>
  <si>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</si>
  <si>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</si>
  <si>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</si>
  <si>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</si>
  <si>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</si>
  <si>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</si>
  <si>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</si>
  <si>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</si>
  <si>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</si>
  <si>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</si>
  <si>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</si>
  <si>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</si>
  <si>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</si>
  <si>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</si>
  <si>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</si>
  <si>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</si>
  <si>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</si>
  <si>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</si>
  <si>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</si>
  <si>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</si>
  <si>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</si>
  <si>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</si>
  <si>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</si>
  <si>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</si>
  <si>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</si>
  <si>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</si>
  <si>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</si>
  <si>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</si>
  <si>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</si>
  <si>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</si>
  <si>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</si>
  <si>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</si>
  <si>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</si>
  <si>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</si>
  <si>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</si>
  <si>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</si>
  <si>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</si>
  <si>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</si>
  <si>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</si>
  <si>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</si>
  <si>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</si>
  <si>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</si>
  <si>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</si>
  <si>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</si>
  <si>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</si>
  <si>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</si>
  <si>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</si>
  <si>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</si>
  <si>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</si>
  <si>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</si>
  <si>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</si>
  <si>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</si>
  <si>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</si>
  <si>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</si>
  <si>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</si>
  <si>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</si>
  <si>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</si>
  <si>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</si>
  <si>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</si>
  <si>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</si>
  <si>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</si>
  <si>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</si>
  <si>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</si>
  <si>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</si>
  <si>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</si>
  <si>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</si>
  <si>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</si>
  <si>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</si>
  <si>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</si>
  <si>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</si>
  <si>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</si>
  <si>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</si>
  <si>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</si>
  <si>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</si>
  <si>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</si>
  <si>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</si>
  <si>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</si>
  <si>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</si>
  <si>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</si>
  <si>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</si>
  <si>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</si>
  <si>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</si>
  <si>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</si>
  <si>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</si>
  <si>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</si>
  <si>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</si>
  <si>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</si>
  <si>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</si>
  <si>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</si>
  <si>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</si>
  <si>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</si>
  <si>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</si>
  <si>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</si>
  <si>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</si>
  <si>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</si>
  <si>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</si>
  <si>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</si>
  <si>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</si>
  <si>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</si>
  <si>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</si>
  <si>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</si>
  <si>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</si>
  <si>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</si>
  <si>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</si>
  <si>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</si>
  <si>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</si>
  <si>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</si>
  <si>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</si>
  <si>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</si>
  <si>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</si>
  <si>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</si>
  <si>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</si>
  <si>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</si>
  <si>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</si>
  <si>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</si>
  <si>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</si>
  <si>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</si>
  <si>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</si>
  <si>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</si>
  <si>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</si>
  <si>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</si>
  <si>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</si>
  <si>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</si>
  <si>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</si>
  <si>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</si>
  <si>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</si>
  <si>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</si>
  <si>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</si>
  <si>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</si>
  <si>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</si>
  <si>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</si>
  <si>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</si>
  <si>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</si>
  <si>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</si>
  <si>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</si>
  <si>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</si>
  <si>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</si>
  <si>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</si>
  <si>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</si>
  <si>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</si>
  <si>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</si>
  <si>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</si>
  <si>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</si>
  <si>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</si>
  <si>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</si>
  <si>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</si>
  <si>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</si>
  <si>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</si>
  <si>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</si>
  <si>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</si>
  <si>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</si>
  <si>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</si>
  <si>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</si>
  <si>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</si>
  <si>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</si>
  <si>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</si>
  <si>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</si>
  <si>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</si>
  <si>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</si>
  <si>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</si>
  <si>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</si>
  <si>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</si>
  <si>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</si>
  <si>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</si>
  <si>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</si>
  <si>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</si>
  <si>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</si>
  <si>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</si>
  <si>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</si>
  <si>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</si>
  <si>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</si>
  <si>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</si>
  <si>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</si>
  <si>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</si>
  <si>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</si>
  <si>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</si>
  <si>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</si>
  <si>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</si>
  <si>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</si>
  <si>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</si>
  <si>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</si>
  <si>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</si>
  <si>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</si>
  <si>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</si>
  <si>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</si>
  <si>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</si>
  <si>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</si>
  <si>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</si>
  <si>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</si>
  <si>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</si>
  <si>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</si>
  <si>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</si>
  <si>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</si>
  <si>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</si>
  <si>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</si>
  <si>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</si>
  <si>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</si>
  <si>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</si>
  <si>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</si>
  <si>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</si>
  <si>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</si>
  <si>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</si>
  <si>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</si>
  <si>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</si>
  <si>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</si>
  <si>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</si>
  <si>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</si>
  <si>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</si>
  <si>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</si>
  <si>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</si>
  <si>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</si>
  <si>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</si>
  <si>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</si>
  <si>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</si>
  <si>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</si>
  <si>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</si>
  <si>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</si>
  <si>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</si>
  <si>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</si>
  <si>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</si>
  <si>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</si>
  <si>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</si>
  <si>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</si>
  <si>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</si>
  <si>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</si>
  <si>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</si>
  <si>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</si>
  <si>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</si>
  <si>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</si>
  <si>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</si>
  <si>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</si>
  <si>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</si>
  <si>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</si>
  <si>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</si>
  <si>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</si>
  <si>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</si>
  <si>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</si>
  <si>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</si>
  <si>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</si>
  <si>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</si>
  <si>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</si>
  <si>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</si>
  <si>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</si>
  <si>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</si>
  <si>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</si>
  <si>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</si>
  <si>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</si>
  <si>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</si>
  <si>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</si>
  <si>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</si>
  <si>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</si>
  <si>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</si>
  <si>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</si>
  <si>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</si>
  <si>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</si>
  <si>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</si>
  <si>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</si>
  <si>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</si>
  <si>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</si>
  <si>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</si>
  <si>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</si>
  <si>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</si>
  <si>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</si>
  <si>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</si>
  <si>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</si>
  <si>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</si>
  <si>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</si>
  <si>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</si>
  <si>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</si>
  <si>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</si>
  <si>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</si>
  <si>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</si>
  <si>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</si>
  <si>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</si>
  <si>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</si>
  <si>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</si>
  <si>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</si>
  <si>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</si>
  <si>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</si>
  <si>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</si>
  <si>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</si>
  <si>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</si>
  <si>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</si>
  <si>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</si>
  <si>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</si>
  <si>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</si>
  <si>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</si>
  <si>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</si>
  <si>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</si>
  <si>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</si>
  <si>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</si>
  <si>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</si>
  <si>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</si>
  <si>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</si>
  <si>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</si>
  <si>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</si>
  <si>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</si>
  <si>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</si>
  <si>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</si>
  <si>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</si>
  <si>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</si>
  <si>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</si>
  <si>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</si>
  <si>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</si>
  <si>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</si>
  <si>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</si>
  <si>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</si>
  <si>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</si>
  <si>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</si>
  <si>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</si>
  <si>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</si>
  <si>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</si>
  <si>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</si>
  <si>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</si>
  <si>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</si>
  <si>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</si>
  <si>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</si>
  <si>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</si>
  <si>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</si>
  <si>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</si>
  <si>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</si>
  <si>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</si>
  <si>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</si>
  <si>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</si>
  <si>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</si>
  <si>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</si>
  <si>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</si>
  <si>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</si>
  <si>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</si>
  <si>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</si>
  <si>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</si>
  <si>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</si>
  <si>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</si>
  <si>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</si>
  <si>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</si>
  <si>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</si>
  <si>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</si>
  <si>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</si>
  <si>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</si>
  <si>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</si>
  <si>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</si>
  <si>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</si>
  <si>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</si>
  <si>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</si>
  <si>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</si>
  <si>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</si>
  <si>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</si>
  <si>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</si>
  <si>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</si>
  <si>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</si>
  <si>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</si>
  <si>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</si>
  <si>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</si>
  <si>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</si>
  <si>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</si>
  <si>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</si>
  <si>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</si>
  <si>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</si>
  <si>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</si>
  <si>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</si>
  <si>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</si>
  <si>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</si>
  <si>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</si>
  <si>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</si>
  <si>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</si>
  <si>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</si>
  <si>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</si>
  <si>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</si>
  <si>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</si>
  <si>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</si>
  <si>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</si>
  <si>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</si>
  <si>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</si>
  <si>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</si>
  <si>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</si>
  <si>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</si>
  <si>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</si>
  <si>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</si>
  <si>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</si>
  <si>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</si>
  <si>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</si>
  <si>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</si>
  <si>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</si>
  <si>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</si>
  <si>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</si>
  <si>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</si>
  <si>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</si>
  <si>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</si>
  <si>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</si>
  <si>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</si>
  <si>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</si>
  <si>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</si>
  <si>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</si>
  <si>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</si>
  <si>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</si>
  <si>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</si>
  <si>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</si>
  <si>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</si>
  <si>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</si>
  <si>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</si>
  <si>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</si>
  <si>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</si>
  <si>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</si>
  <si>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</si>
  <si>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</si>
  <si>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</si>
  <si>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</si>
  <si>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</si>
  <si>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</si>
  <si>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</si>
  <si>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</si>
  <si>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</si>
  <si>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</si>
  <si>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</si>
  <si>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</si>
  <si>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</si>
  <si>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</si>
  <si>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</si>
  <si>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</si>
  <si>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</si>
  <si>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</si>
  <si>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</si>
  <si>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</si>
  <si>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</si>
  <si>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</si>
  <si>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</si>
  <si>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</si>
  <si>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</si>
  <si>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</si>
  <si>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</si>
  <si>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</si>
  <si>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</si>
  <si>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</si>
  <si>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</si>
  <si>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</si>
  <si>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</si>
  <si>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</si>
  <si>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</si>
  <si>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</si>
  <si>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</si>
  <si>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</si>
  <si>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</si>
  <si>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</si>
  <si>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</si>
  <si>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</si>
  <si>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</si>
  <si>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</si>
  <si>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</si>
  <si>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</si>
  <si>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</si>
  <si>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</si>
  <si>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</si>
  <si>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</si>
  <si>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</si>
  <si>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</si>
  <si>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</si>
  <si>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</si>
  <si>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</si>
  <si>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</si>
  <si>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</si>
  <si>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</si>
  <si>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</si>
  <si>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</si>
  <si>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</si>
  <si>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</si>
  <si>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</si>
  <si>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</si>
  <si>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</si>
  <si>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</si>
  <si>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</si>
  <si>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</si>
  <si>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</si>
  <si>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</si>
  <si>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</si>
  <si>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</si>
  <si>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</si>
  <si>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</si>
  <si>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</si>
  <si>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</si>
  <si>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</si>
  <si>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</si>
  <si>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</si>
  <si>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</si>
  <si>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</si>
  <si>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</si>
  <si>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</si>
  <si>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</si>
  <si>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</si>
  <si>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</si>
  <si>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</si>
  <si>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</si>
  <si>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</si>
  <si>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</si>
  <si>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</si>
  <si>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</si>
  <si>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</si>
  <si>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</si>
  <si>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</si>
  <si>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</si>
  <si>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</si>
  <si>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</si>
  <si>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</si>
  <si>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</si>
  <si>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</si>
  <si>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</si>
  <si>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</si>
  <si>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</si>
  <si>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</si>
  <si>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</si>
  <si>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</si>
  <si>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</si>
  <si>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</si>
  <si>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</si>
  <si>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</si>
  <si>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</si>
  <si>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</si>
  <si>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</si>
  <si>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</si>
  <si>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</si>
  <si>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</si>
  <si>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</si>
  <si>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</si>
  <si>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</si>
  <si>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</si>
  <si>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</si>
  <si>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</si>
  <si>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</si>
  <si>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</si>
  <si>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</si>
  <si>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</si>
  <si>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</si>
  <si>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</si>
  <si>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</si>
  <si>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</si>
  <si>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</si>
  <si>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</si>
  <si>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</si>
  <si>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</si>
  <si>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</si>
  <si>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</si>
  <si>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</si>
  <si>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</si>
  <si>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</si>
  <si>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</si>
  <si>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</si>
  <si>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</si>
  <si>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</si>
  <si>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</si>
  <si>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</si>
  <si>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</si>
  <si>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</si>
  <si>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</si>
  <si>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</si>
  <si>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</si>
  <si>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</si>
  <si>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</si>
  <si>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</si>
  <si>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</si>
  <si>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</si>
  <si>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</si>
  <si>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</si>
  <si>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</si>
  <si>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</si>
  <si>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</si>
  <si>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</si>
  <si>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</si>
  <si>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</si>
  <si>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</si>
  <si>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</si>
  <si>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</si>
  <si>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</si>
  <si>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</si>
  <si>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</si>
  <si>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</si>
  <si>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</si>
  <si>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</si>
  <si>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</si>
  <si>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</si>
  <si>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</si>
  <si>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</si>
  <si>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</si>
  <si>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</si>
  <si>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</si>
  <si>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</si>
  <si>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</si>
  <si>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</si>
  <si>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</si>
  <si>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</si>
  <si>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</si>
  <si>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</si>
  <si>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</si>
  <si>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</si>
  <si>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</si>
  <si>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</si>
  <si>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</si>
  <si>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</si>
  <si>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</si>
  <si>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</si>
  <si>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</si>
  <si>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</si>
  <si>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</si>
  <si>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</si>
  <si>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</si>
  <si>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</si>
  <si>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</si>
  <si>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</si>
  <si>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</si>
  <si>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</si>
  <si>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</si>
  <si>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</si>
  <si>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</si>
  <si>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</si>
  <si>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</si>
  <si>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</si>
  <si>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</si>
  <si>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</si>
  <si>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</si>
  <si>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</si>
  <si>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</si>
  <si>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</si>
  <si>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</si>
  <si>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</si>
  <si>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</si>
  <si>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</si>
  <si>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</si>
  <si>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</si>
  <si>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</si>
  <si>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</si>
  <si>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</si>
  <si>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</si>
  <si>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</si>
  <si>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</si>
  <si>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</si>
  <si>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</si>
  <si>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</si>
  <si>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</si>
  <si>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</si>
  <si>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</si>
  <si>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</si>
  <si>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</si>
  <si>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</si>
  <si>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</si>
  <si>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</si>
  <si>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</si>
  <si>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</si>
  <si>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</si>
  <si>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</si>
  <si>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</si>
  <si>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</si>
  <si>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</si>
  <si>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</si>
  <si>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</si>
  <si>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</si>
  <si>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</si>
  <si>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</si>
  <si>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</si>
  <si>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</si>
  <si>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</si>
  <si>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</si>
  <si>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</si>
  <si>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</si>
  <si>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</si>
  <si>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</si>
  <si>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</si>
  <si>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</si>
  <si>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</si>
  <si>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</si>
  <si>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</si>
  <si>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</si>
  <si>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</si>
  <si>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</si>
  <si>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</si>
  <si>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</si>
  <si>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</si>
  <si>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</si>
  <si>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</si>
  <si>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</si>
  <si>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</si>
  <si>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</si>
  <si>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</si>
  <si>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</si>
  <si>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</si>
  <si>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</si>
  <si>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</si>
  <si>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</si>
  <si>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</si>
  <si>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</si>
  <si>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</si>
  <si>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</si>
  <si>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</si>
  <si>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</si>
  <si>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</si>
  <si>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</si>
  <si>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</si>
  <si>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</si>
  <si>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</si>
  <si>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</si>
  <si>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</si>
  <si>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</si>
  <si>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</si>
  <si>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</si>
  <si>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</si>
  <si>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</si>
  <si>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</si>
  <si>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</si>
  <si>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</si>
  <si>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</si>
  <si>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</si>
  <si>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</si>
  <si>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</si>
  <si>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</si>
  <si>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</si>
  <si>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</si>
  <si>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</si>
  <si>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</si>
  <si>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</si>
  <si>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</si>
  <si>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</si>
  <si>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</si>
  <si>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</si>
  <si>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</si>
  <si>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</si>
  <si>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</si>
  <si>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</si>
  <si>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</si>
  <si>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</si>
  <si>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</si>
  <si>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</si>
  <si>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</si>
  <si>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</si>
  <si>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</si>
  <si>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</si>
  <si>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</si>
  <si>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</si>
  <si>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</si>
  <si>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</si>
  <si>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</si>
  <si>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</si>
  <si>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</si>
  <si>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</si>
  <si>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</si>
  <si>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</si>
  <si>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</si>
  <si>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</si>
  <si>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</si>
  <si>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</si>
  <si>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</si>
  <si>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</si>
  <si>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</si>
  <si>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</si>
  <si>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</si>
  <si>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</si>
  <si>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</si>
  <si>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</si>
  <si>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</si>
  <si>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</si>
  <si>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</si>
  <si>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</si>
  <si>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</si>
  <si>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</si>
  <si>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</si>
  <si>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</si>
  <si>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</si>
  <si>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</si>
  <si>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</si>
  <si>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</si>
  <si>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</si>
  <si>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</si>
  <si>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</si>
  <si>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</si>
  <si>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</si>
  <si>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</si>
  <si>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</si>
  <si>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</si>
  <si>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</si>
  <si>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</si>
  <si>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</si>
  <si>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</si>
  <si>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</si>
  <si>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</si>
  <si>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</si>
  <si>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</si>
  <si>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</si>
  <si>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</si>
  <si>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</si>
  <si>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</si>
  <si>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</si>
  <si>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</si>
  <si>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</si>
  <si>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</si>
  <si>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</si>
  <si>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</si>
  <si>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</si>
  <si>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</si>
  <si>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</si>
  <si>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</si>
  <si>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</si>
  <si>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</si>
  <si>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</si>
  <si>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</si>
  <si>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</si>
  <si>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</si>
  <si>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</si>
  <si>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</si>
  <si>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</si>
  <si>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</si>
  <si>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</si>
  <si>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</si>
  <si>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</si>
  <si>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</si>
  <si>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</si>
  <si>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</si>
  <si>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</si>
  <si>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</si>
  <si>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</si>
  <si>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</si>
  <si>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</si>
  <si>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</si>
  <si>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</si>
  <si>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</si>
  <si>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</si>
  <si>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</si>
  <si>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</si>
  <si>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</si>
  <si>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</si>
  <si>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</si>
  <si>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</si>
  <si>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</si>
  <si>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</si>
  <si>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</si>
  <si>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</si>
  <si>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</si>
  <si>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</si>
  <si>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</si>
  <si>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</si>
  <si>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</si>
  <si>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</si>
  <si>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</si>
  <si>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</si>
  <si>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</si>
  <si>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</si>
  <si>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</si>
  <si>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</si>
  <si>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</si>
  <si>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</si>
  <si>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</si>
  <si>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</si>
  <si>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</si>
  <si>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</si>
  <si>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</si>
  <si>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</si>
  <si>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</si>
  <si>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</si>
  <si>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</si>
  <si>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</si>
  <si>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</si>
  <si>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</si>
  <si>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</si>
  <si>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</si>
  <si>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</si>
  <si>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</si>
  <si>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</si>
  <si>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</si>
  <si>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</si>
  <si>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</si>
  <si>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</si>
  <si>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</si>
  <si>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</si>
  <si>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</si>
  <si>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</si>
  <si>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</si>
  <si>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</si>
  <si>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</si>
  <si>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</si>
  <si>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</si>
  <si>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</si>
  <si>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</si>
  <si>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</si>
  <si>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</si>
  <si>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</si>
  <si>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</si>
  <si>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</si>
  <si>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</si>
  <si>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</si>
  <si>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</si>
  <si>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</si>
  <si>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</si>
  <si>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</si>
  <si>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</si>
  <si>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</si>
  <si>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</si>
  <si>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</si>
  <si>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</si>
  <si>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</si>
  <si>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</si>
  <si>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</si>
  <si>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</si>
  <si>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</si>
  <si>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</si>
  <si>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</si>
  <si>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</si>
  <si>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</si>
  <si>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</si>
  <si>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</si>
  <si>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</si>
  <si>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</si>
  <si>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</si>
  <si>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</si>
  <si>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</si>
  <si>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</si>
  <si>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</si>
  <si>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</si>
  <si>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</si>
  <si>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</si>
  <si>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</si>
  <si>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</si>
  <si>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</si>
  <si>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</si>
  <si>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</si>
  <si>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</si>
  <si>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</si>
  <si>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</si>
  <si>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</si>
  <si>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</si>
  <si>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</si>
  <si>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</si>
  <si>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</si>
  <si>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</si>
  <si>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</si>
  <si>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</si>
  <si>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</si>
  <si>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</si>
  <si>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</si>
  <si>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</si>
  <si>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</si>
  <si>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</si>
  <si>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</si>
  <si>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</si>
  <si>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</si>
  <si>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</si>
  <si>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</si>
  <si>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</si>
  <si>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</si>
  <si>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</si>
  <si>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</si>
  <si>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</si>
  <si>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</si>
  <si>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</si>
  <si>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</si>
  <si>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</si>
  <si>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</si>
  <si>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</si>
  <si>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</si>
  <si>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</si>
  <si>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</si>
  <si>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</si>
  <si>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</si>
  <si>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</si>
  <si>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</si>
  <si>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</si>
  <si>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</si>
  <si>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</si>
  <si>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</si>
  <si>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</si>
  <si>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</si>
  <si>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</si>
  <si>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</si>
  <si>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</si>
  <si>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</si>
  <si>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</si>
  <si>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</si>
  <si>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</si>
  <si>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</si>
  <si>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</si>
  <si>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</si>
  <si>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</si>
  <si>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</si>
  <si>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</si>
  <si>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</si>
  <si>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</si>
  <si>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</si>
  <si>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</si>
  <si>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</si>
  <si>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</si>
  <si>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</si>
  <si>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</si>
  <si>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</si>
  <si>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</si>
  <si>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</si>
  <si>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</si>
  <si>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</si>
  <si>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</si>
  <si>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</si>
  <si>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</si>
  <si>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</si>
  <si>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</si>
  <si>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</si>
  <si>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</si>
  <si>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</si>
  <si>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</si>
  <si>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</si>
  <si>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</si>
  <si>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</si>
  <si>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</si>
  <si>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</si>
  <si>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</si>
  <si>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</si>
  <si>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</si>
  <si>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</si>
  <si>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</si>
  <si>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</si>
  <si>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</si>
  <si>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</si>
  <si>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</si>
  <si>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</si>
  <si>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</si>
  <si>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</si>
  <si>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</si>
  <si>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</si>
  <si>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</si>
  <si>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</si>
  <si>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</si>
  <si>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</si>
  <si>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</si>
  <si>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</si>
  <si>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</si>
  <si>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</si>
  <si>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</si>
  <si>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</si>
  <si>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</si>
  <si>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</si>
  <si>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</si>
  <si>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</si>
  <si>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</si>
  <si>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</si>
  <si>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</si>
  <si>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</si>
  <si>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</si>
  <si>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</si>
  <si>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</si>
  <si>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</si>
  <si>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</si>
  <si>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</si>
  <si>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</si>
  <si>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</si>
  <si>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</si>
  <si>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</si>
  <si>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</si>
  <si>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</si>
  <si>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</si>
  <si>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</si>
  <si>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</si>
  <si>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</si>
  <si>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</si>
  <si>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</si>
  <si>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</si>
  <si>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</si>
  <si>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</si>
  <si>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</si>
  <si>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</si>
  <si>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</si>
  <si>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</si>
  <si>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</si>
  <si>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</si>
  <si>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</si>
  <si>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</si>
  <si>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</si>
  <si>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</si>
  <si>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</si>
  <si>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</si>
  <si>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</si>
  <si>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</si>
  <si>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</si>
  <si>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</si>
  <si>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</si>
  <si>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</si>
  <si>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</si>
  <si>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</si>
  <si>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</si>
  <si>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</si>
  <si>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</si>
  <si>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</si>
  <si>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</si>
  <si>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</si>
  <si>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</si>
  <si>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</si>
  <si>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</si>
  <si>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</si>
  <si>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</si>
  <si>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</si>
  <si>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</si>
  <si>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</si>
  <si>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</si>
  <si>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</si>
  <si>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</si>
  <si>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</si>
  <si>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</si>
  <si>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</si>
  <si>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</si>
  <si>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</si>
  <si>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</si>
  <si>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</si>
  <si>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</si>
  <si>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</si>
  <si>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</si>
  <si>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</si>
  <si>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</si>
  <si>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</si>
  <si>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</si>
  <si>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</si>
  <si>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</si>
  <si>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</si>
  <si>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</si>
  <si>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</si>
  <si>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</si>
  <si>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</si>
  <si>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</si>
  <si>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</si>
  <si>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</si>
  <si>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</si>
  <si>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</si>
  <si>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</si>
  <si>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</si>
  <si>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</si>
  <si>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</si>
  <si>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</si>
  <si>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</si>
  <si>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</si>
  <si>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</si>
  <si>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</si>
  <si>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</si>
  <si>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</si>
  <si>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</si>
  <si>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</si>
  <si>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</si>
  <si>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</si>
  <si>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</si>
  <si>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</si>
  <si>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</si>
  <si>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</si>
  <si>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</si>
  <si>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</si>
  <si>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</si>
  <si>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</si>
  <si>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</si>
  <si>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</si>
  <si>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</si>
  <si>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</si>
  <si>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</si>
  <si>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</si>
  <si>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</si>
  <si>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</si>
  <si>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</si>
  <si>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</si>
  <si>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</si>
  <si>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</si>
  <si>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</si>
  <si>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</si>
  <si>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</si>
  <si>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</si>
  <si>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</si>
  <si>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</si>
  <si>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</si>
  <si>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</si>
  <si>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</si>
  <si>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</si>
  <si>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</si>
  <si>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</si>
  <si>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</si>
  <si>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</si>
  <si>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</si>
  <si>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</si>
  <si>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</si>
  <si>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</si>
  <si>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</si>
  <si>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</si>
  <si>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</si>
  <si>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</si>
  <si>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</si>
  <si>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</si>
  <si>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</si>
  <si>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</si>
  <si>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</si>
  <si>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</si>
  <si>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</si>
  <si>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</si>
  <si>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</si>
  <si>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</si>
  <si>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</si>
  <si>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</si>
  <si>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</si>
  <si>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</si>
  <si>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</si>
  <si>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</si>
  <si>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</si>
  <si>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</si>
  <si>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</si>
  <si>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</si>
  <si>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</si>
  <si>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</si>
  <si>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</si>
  <si>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</si>
  <si>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</si>
  <si>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</si>
  <si>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</si>
  <si>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</si>
  <si>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</si>
  <si>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</si>
  <si>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</si>
  <si>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</si>
  <si>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</si>
  <si>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</si>
  <si>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</si>
  <si>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</si>
  <si>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</si>
  <si>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</si>
  <si>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</si>
  <si>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</si>
  <si>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</si>
  <si>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</si>
  <si>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</si>
  <si>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</si>
  <si>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</si>
  <si>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</si>
  <si>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</si>
  <si>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</si>
  <si>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</si>
  <si>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</si>
  <si>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</si>
  <si>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</si>
  <si>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</si>
  <si>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</si>
  <si>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</si>
  <si>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</si>
  <si>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</si>
  <si>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</si>
  <si>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</si>
  <si>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</si>
  <si>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</si>
  <si>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</si>
  <si>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</si>
  <si>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</si>
  <si>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</si>
  <si>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</si>
  <si>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</si>
  <si>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</si>
  <si>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</si>
  <si>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</si>
  <si>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</si>
  <si>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</si>
  <si>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</si>
  <si>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</si>
  <si>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</si>
  <si>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</si>
  <si>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</si>
  <si>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</si>
  <si>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</si>
  <si>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</si>
  <si>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</si>
  <si>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</si>
  <si>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</si>
  <si>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</si>
  <si>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</si>
  <si>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</si>
  <si>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</si>
  <si>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</si>
  <si>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</si>
  <si>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</si>
  <si>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</si>
  <si>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</si>
  <si>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</si>
  <si>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</si>
  <si>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</si>
  <si>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</si>
  <si>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</si>
  <si>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</si>
  <si>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</si>
  <si>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</si>
  <si>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</si>
  <si>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</si>
  <si>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</si>
  <si>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</si>
  <si>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</si>
  <si>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</si>
  <si>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</si>
  <si>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</si>
  <si>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</si>
  <si>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</si>
  <si>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</si>
  <si>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</si>
  <si>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</si>
  <si>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</si>
  <si>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</si>
  <si>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</si>
  <si>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</si>
  <si>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</si>
  <si>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</si>
  <si>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</si>
  <si>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</si>
  <si>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</si>
  <si>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</si>
  <si>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</si>
  <si>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</si>
  <si>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</si>
  <si>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</si>
  <si>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</si>
  <si>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</si>
  <si>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</si>
  <si>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</si>
  <si>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</si>
  <si>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</si>
  <si>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</si>
  <si>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</si>
  <si>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</si>
  <si>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</si>
  <si>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</si>
  <si>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</si>
  <si>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</si>
  <si>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</si>
  <si>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</si>
  <si>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</si>
  <si>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</si>
  <si>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</si>
  <si>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</si>
  <si>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</si>
  <si>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</si>
  <si>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</si>
  <si>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</si>
  <si>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</si>
  <si>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</si>
  <si>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</si>
  <si>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</si>
  <si>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</si>
  <si>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</si>
  <si>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</si>
  <si>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</si>
  <si>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</si>
  <si>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</si>
  <si>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</si>
  <si>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</si>
  <si>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</si>
  <si>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</si>
  <si>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</si>
  <si>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</si>
  <si>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</si>
  <si>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</si>
  <si>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</si>
  <si>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</si>
  <si>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</si>
  <si>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</si>
  <si>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</si>
  <si>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</si>
  <si>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</si>
  <si>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</si>
  <si>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</si>
  <si>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</si>
  <si>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</si>
  <si>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</si>
  <si>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</si>
  <si>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</si>
  <si>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</si>
  <si>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</si>
  <si>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</si>
  <si>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</si>
  <si>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</si>
  <si>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</si>
  <si>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</si>
  <si>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</si>
  <si>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</si>
  <si>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</si>
  <si>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</si>
  <si>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</si>
  <si>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</si>
  <si>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</si>
  <si>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</si>
  <si>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</si>
  <si>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</si>
  <si>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</si>
  <si>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</si>
  <si>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</si>
  <si>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</si>
  <si>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</si>
  <si>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</si>
  <si>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</si>
  <si>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</si>
  <si>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</si>
  <si>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</si>
  <si>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</si>
  <si>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</si>
  <si>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</si>
  <si>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</si>
  <si>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</si>
  <si>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</si>
  <si>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</si>
  <si>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</si>
  <si>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</si>
  <si>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</si>
  <si>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</si>
  <si>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</si>
  <si>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</si>
  <si>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</si>
  <si>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</si>
  <si>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</si>
  <si>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</si>
  <si>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</si>
  <si>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</si>
  <si>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</si>
  <si>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</si>
  <si>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</si>
  <si>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</si>
  <si>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</si>
  <si>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</si>
  <si>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</si>
  <si>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</si>
  <si>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</si>
  <si>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</si>
  <si>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</si>
  <si>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</si>
  <si>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</si>
  <si>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</si>
  <si>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</si>
  <si>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</si>
  <si>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</si>
  <si>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</si>
  <si>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</si>
  <si>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</si>
  <si>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</si>
  <si>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</si>
  <si>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</si>
  <si>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</si>
  <si>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</si>
  <si>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</si>
  <si>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</si>
  <si>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</si>
  <si>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</si>
  <si>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</si>
  <si>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</si>
  <si>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</si>
  <si>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</si>
  <si>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</si>
  <si>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</si>
  <si>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</si>
  <si>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</si>
  <si>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</si>
  <si>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</si>
  <si>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</si>
  <si>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</si>
  <si>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</si>
  <si>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</si>
  <si>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</si>
  <si>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</si>
  <si>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</si>
  <si>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</si>
  <si>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</si>
  <si>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</si>
  <si>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</si>
  <si>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</si>
  <si>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</si>
  <si>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</si>
  <si>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</si>
  <si>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</si>
  <si>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</si>
  <si>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</si>
  <si>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</si>
  <si>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</si>
  <si>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</si>
  <si>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</si>
  <si>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</si>
  <si>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</si>
  <si>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</si>
  <si>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</si>
  <si>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</si>
  <si>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</si>
  <si>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</si>
  <si>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</si>
  <si>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</si>
  <si>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</si>
  <si>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</si>
  <si>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</si>
  <si>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</si>
  <si>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</si>
  <si>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</si>
  <si>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</si>
  <si>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</si>
  <si>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</si>
  <si>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</si>
  <si>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</si>
  <si>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</si>
  <si>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</si>
  <si>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</si>
  <si>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</si>
  <si>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</si>
  <si>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</si>
  <si>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</si>
  <si>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</si>
  <si>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</si>
  <si>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</si>
  <si>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</si>
  <si>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</si>
  <si>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</si>
  <si>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</si>
  <si>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</si>
  <si>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</si>
  <si>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</si>
  <si>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</si>
  <si>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</si>
  <si>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</si>
  <si>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</si>
  <si>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</si>
  <si>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</si>
  <si>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</si>
  <si>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</si>
  <si>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</si>
  <si>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</si>
  <si>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</si>
  <si>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</si>
  <si>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</si>
  <si>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</si>
  <si>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</si>
  <si>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</si>
  <si>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</si>
  <si>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</si>
  <si>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</si>
  <si>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</si>
  <si>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</si>
  <si>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</si>
  <si>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</si>
  <si>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</si>
  <si>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</si>
  <si>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</si>
  <si>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</si>
  <si>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</si>
  <si>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</si>
  <si>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</si>
  <si>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</si>
  <si>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</si>
  <si>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</si>
  <si>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</si>
  <si>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</si>
  <si>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</si>
  <si>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</si>
  <si>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</si>
  <si>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</si>
  <si>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</si>
  <si>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</si>
  <si>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</si>
  <si>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</si>
  <si>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</si>
  <si>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</si>
  <si>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</si>
  <si>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</si>
  <si>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</si>
  <si>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</si>
  <si>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</si>
  <si>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</si>
  <si>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</si>
  <si>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</si>
  <si>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</si>
  <si>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</si>
  <si>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</si>
  <si>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</si>
  <si>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</si>
  <si>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</si>
  <si>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</si>
  <si>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</si>
  <si>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</si>
  <si>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</si>
  <si>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</si>
  <si>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</si>
  <si>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</si>
  <si>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</si>
  <si>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</si>
  <si>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</si>
  <si>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</si>
  <si>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</si>
  <si>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</si>
  <si>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</si>
  <si>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</si>
  <si>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</si>
  <si>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</si>
  <si>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</si>
  <si>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</si>
  <si>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</si>
  <si>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</si>
  <si>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</si>
  <si>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</si>
  <si>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</si>
  <si>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</si>
  <si>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</si>
  <si>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</si>
  <si>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</si>
  <si>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</si>
  <si>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</si>
  <si>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</si>
  <si>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</si>
  <si>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</si>
  <si>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</si>
  <si>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</si>
  <si>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</si>
  <si>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</si>
  <si>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</si>
  <si>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</si>
  <si>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</si>
  <si>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</si>
  <si>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</si>
  <si>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</si>
  <si>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</si>
  <si>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</si>
  <si>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</si>
  <si>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</si>
  <si>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</si>
  <si>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</si>
  <si>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</si>
  <si>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</si>
  <si>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</si>
  <si>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</si>
  <si>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</si>
  <si>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</si>
  <si>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</si>
  <si>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</si>
  <si>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</si>
  <si>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</si>
  <si>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</si>
  <si>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</si>
  <si>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</si>
  <si>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</si>
  <si>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</si>
  <si>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</si>
  <si>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</si>
  <si>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</si>
  <si>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</si>
  <si>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</si>
  <si>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</si>
  <si>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</si>
  <si>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</si>
  <si>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</si>
  <si>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</si>
  <si>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</si>
  <si>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</si>
  <si>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</si>
  <si>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</si>
  <si>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</si>
  <si>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</si>
  <si>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</si>
  <si>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</si>
  <si>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</si>
  <si>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</si>
  <si>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</si>
  <si>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</si>
  <si>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</si>
  <si>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</si>
  <si>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</si>
  <si>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</si>
  <si>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</si>
  <si>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</si>
  <si>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</si>
  <si>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</si>
  <si>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</si>
  <si>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</si>
  <si>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</si>
  <si>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</si>
  <si>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</si>
  <si>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</si>
  <si>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</si>
  <si>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</si>
  <si>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</si>
  <si>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</si>
  <si>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</si>
  <si>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</si>
  <si>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</si>
  <si>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</si>
  <si>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</si>
  <si>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</si>
  <si>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</si>
  <si>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</si>
  <si>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</si>
  <si>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</si>
  <si>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</si>
  <si>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</si>
  <si>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</si>
  <si>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</si>
  <si>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</si>
  <si>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</si>
  <si>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</si>
  <si>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</si>
  <si>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</si>
  <si>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</si>
  <si>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</si>
  <si>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</si>
  <si>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</si>
  <si>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</si>
  <si>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</si>
  <si>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</si>
  <si>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</si>
  <si>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</si>
  <si>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</si>
  <si>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</si>
  <si>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</si>
  <si>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</si>
  <si>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</si>
  <si>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</si>
  <si>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</si>
  <si>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</si>
  <si>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</si>
  <si>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</si>
  <si>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</si>
  <si>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</si>
  <si>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</si>
  <si>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</si>
  <si>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</si>
  <si>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</si>
  <si>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</si>
  <si>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</si>
  <si>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</si>
  <si>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</si>
  <si>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</si>
  <si>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</si>
  <si>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</si>
  <si>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</si>
  <si>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</si>
  <si>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</si>
  <si>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</si>
  <si>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</si>
  <si>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</si>
  <si>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</si>
  <si>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</si>
  <si>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</si>
  <si>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</si>
  <si>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</si>
  <si>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</si>
  <si>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</si>
  <si>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</si>
  <si>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</si>
  <si>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</si>
  <si>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</si>
  <si>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</si>
  <si>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</si>
  <si>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</si>
  <si>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</si>
  <si>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</si>
  <si>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</si>
  <si>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</si>
  <si>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</si>
  <si>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</si>
  <si>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</si>
  <si>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</si>
  <si>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</si>
  <si>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</si>
  <si>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</si>
  <si>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</si>
  <si>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</si>
  <si>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</si>
  <si>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</si>
  <si>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</si>
  <si>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</si>
  <si>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</si>
  <si>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</si>
  <si>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</si>
  <si>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</si>
  <si>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</si>
  <si>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</si>
  <si>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</si>
  <si>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</si>
  <si>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</si>
  <si>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</si>
  <si>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</si>
  <si>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</si>
  <si>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</si>
  <si>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</si>
  <si>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</si>
  <si>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</si>
  <si>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</si>
  <si>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</si>
  <si>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</si>
  <si>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</si>
  <si>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</si>
  <si>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</si>
  <si>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</si>
  <si>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</si>
  <si>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</si>
  <si>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</si>
  <si>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</si>
  <si>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</si>
  <si>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</si>
  <si>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</si>
  <si>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</si>
  <si>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</si>
  <si>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</si>
  <si>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</si>
  <si>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</si>
  <si>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</si>
  <si>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</si>
  <si>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</si>
  <si>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</si>
  <si>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</si>
  <si>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</si>
  <si>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</si>
  <si>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</si>
  <si>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</si>
  <si>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</si>
  <si>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</si>
  <si>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</si>
  <si>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</si>
  <si>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</si>
  <si>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</si>
  <si>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</si>
  <si>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</si>
  <si>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</si>
  <si>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</si>
  <si>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</si>
  <si>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</si>
  <si>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</si>
  <si>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</si>
  <si>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</si>
  <si>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</si>
  <si>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</si>
  <si>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</si>
  <si>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</si>
  <si>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</si>
  <si>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</si>
  <si>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</si>
  <si>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</si>
  <si>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</si>
  <si>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</si>
  <si>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</si>
  <si>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</si>
  <si>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</si>
  <si>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</si>
  <si>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</si>
  <si>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</si>
  <si>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</si>
  <si>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</si>
  <si>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</si>
  <si>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</si>
  <si>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</si>
  <si>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</si>
  <si>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</si>
  <si>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</si>
  <si>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</si>
  <si>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</si>
  <si>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</si>
  <si>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</si>
  <si>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</si>
  <si>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</si>
  <si>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</si>
  <si>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</si>
  <si>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</si>
  <si>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</si>
  <si>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</si>
  <si>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</si>
  <si>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</si>
  <si>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</si>
  <si>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</si>
  <si>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</si>
  <si>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</si>
  <si>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</si>
  <si>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</si>
  <si>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</si>
  <si>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</si>
  <si>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</si>
  <si>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</si>
  <si>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</si>
  <si>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</si>
  <si>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</si>
  <si>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</si>
  <si>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</si>
  <si>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</si>
  <si>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</si>
  <si>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</si>
  <si>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</si>
  <si>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</si>
  <si>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</si>
  <si>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</si>
  <si>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</si>
  <si>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</si>
  <si>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</si>
  <si>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</si>
  <si>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</si>
  <si>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</si>
  <si>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</si>
  <si>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</si>
  <si>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</si>
  <si>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</si>
  <si>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</si>
  <si>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</si>
  <si>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</si>
  <si>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</si>
  <si>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</si>
  <si>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</si>
  <si>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</si>
  <si>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</si>
  <si>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</si>
  <si>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</si>
  <si>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</si>
  <si>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</si>
  <si>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</si>
  <si>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</si>
  <si>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</si>
  <si>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</si>
  <si>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</si>
  <si>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</si>
  <si>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</si>
  <si>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</si>
  <si>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</si>
  <si>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</si>
  <si>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</si>
  <si>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</si>
  <si>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</si>
  <si>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</si>
  <si>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</si>
  <si>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</si>
  <si>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</si>
  <si>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</si>
  <si>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</si>
  <si>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</si>
  <si>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</si>
  <si>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</si>
  <si>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</si>
  <si>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</si>
  <si>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</si>
  <si>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</si>
  <si>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</si>
  <si>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</si>
  <si>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</si>
  <si>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</si>
  <si>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</si>
  <si>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</si>
  <si>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</si>
  <si>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</si>
  <si>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</si>
  <si>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</si>
  <si>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</si>
  <si>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</si>
  <si>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</si>
  <si>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</si>
  <si>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</si>
  <si>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</si>
  <si>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</si>
  <si>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</si>
  <si>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</si>
  <si>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</si>
  <si>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</si>
  <si>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</si>
  <si>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</si>
  <si>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</si>
  <si>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</si>
  <si>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</si>
  <si>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</si>
  <si>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</si>
  <si>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</si>
  <si>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</si>
  <si>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</si>
  <si>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</si>
  <si>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</si>
  <si>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</si>
  <si>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</si>
  <si>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</si>
  <si>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</si>
  <si>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</si>
  <si>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</si>
  <si>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</si>
  <si>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</si>
  <si>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</si>
  <si>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</si>
  <si>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</si>
  <si>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</si>
  <si>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</si>
  <si>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</si>
  <si>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</si>
  <si>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</si>
  <si>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</si>
  <si>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</si>
  <si>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</si>
  <si>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</si>
  <si>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</si>
  <si>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</si>
  <si>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</si>
  <si>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</si>
  <si>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</si>
  <si>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</si>
  <si>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</si>
  <si>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</si>
  <si>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</si>
  <si>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</si>
  <si>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</si>
  <si>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</si>
  <si>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</si>
  <si>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</si>
  <si>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</si>
  <si>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</si>
  <si>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</si>
  <si>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</si>
  <si>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</si>
  <si>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</si>
  <si>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</si>
  <si>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</si>
  <si>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</si>
  <si>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</si>
  <si>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</si>
  <si>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</si>
  <si>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</si>
  <si>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</si>
  <si>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</si>
  <si>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</si>
  <si>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</si>
  <si>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</si>
  <si>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</si>
  <si>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</si>
  <si>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</si>
  <si>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</si>
  <si>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</si>
  <si>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</si>
  <si>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</si>
  <si>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</si>
  <si>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</si>
  <si>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</si>
  <si>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</si>
  <si>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</si>
  <si>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</si>
  <si>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</si>
  <si>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</si>
  <si>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</si>
  <si>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</si>
  <si>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</si>
  <si>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</si>
  <si>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</si>
  <si>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</si>
  <si>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</si>
  <si>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</si>
  <si>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</si>
  <si>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</si>
  <si>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</si>
  <si>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</si>
  <si>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</si>
  <si>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</si>
  <si>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</si>
  <si>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</si>
  <si>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</si>
  <si>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</si>
  <si>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</si>
  <si>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</si>
  <si>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</si>
  <si>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</si>
  <si>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</si>
  <si>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</si>
  <si>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</si>
  <si>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</si>
  <si>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</si>
  <si>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</si>
  <si>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</si>
  <si>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</si>
  <si>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</si>
  <si>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</si>
  <si>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</si>
  <si>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</si>
  <si>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</si>
  <si>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</si>
  <si>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</si>
  <si>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</si>
  <si>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</si>
  <si>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</si>
  <si>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</si>
  <si>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</si>
  <si>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</si>
  <si>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</si>
  <si>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</si>
  <si>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</si>
  <si>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</si>
  <si>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</si>
  <si>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</si>
  <si>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</si>
  <si>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</si>
  <si>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</si>
  <si>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</si>
  <si>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</si>
  <si>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</si>
  <si>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</si>
  <si>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</si>
  <si>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</si>
  <si>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</si>
  <si>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</si>
  <si>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</si>
  <si>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</si>
  <si>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</si>
  <si>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</si>
  <si>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</si>
  <si>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</si>
  <si>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</si>
  <si>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</si>
  <si>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</si>
  <si>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</si>
  <si>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</si>
  <si>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</si>
  <si>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</si>
  <si>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</si>
  <si>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</si>
  <si>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</si>
  <si>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</si>
  <si>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</si>
  <si>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</si>
  <si>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</si>
  <si>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</si>
  <si>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</si>
  <si>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</si>
  <si>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</si>
  <si>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</si>
  <si>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</si>
  <si>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</si>
  <si>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</si>
  <si>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</si>
  <si>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</si>
  <si>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</si>
  <si>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</si>
  <si>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</si>
  <si>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</si>
  <si>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</si>
  <si>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</si>
  <si>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</si>
  <si>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</si>
  <si>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</si>
  <si>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</si>
  <si>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</si>
  <si>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</si>
  <si>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</si>
  <si>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</si>
  <si>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</si>
  <si>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</si>
  <si>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</si>
  <si>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</si>
  <si>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</si>
  <si>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</si>
  <si>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</si>
  <si>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</si>
  <si>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</si>
  <si>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</si>
  <si>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</si>
  <si>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</si>
  <si>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</si>
  <si>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</si>
  <si>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</si>
  <si>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</si>
  <si>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</si>
  <si>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</si>
  <si>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</si>
  <si>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</si>
  <si>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</si>
  <si>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</si>
  <si>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</si>
  <si>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</si>
  <si>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</si>
  <si>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</si>
  <si>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</si>
  <si>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</si>
  <si>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</si>
  <si>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</si>
  <si>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</si>
  <si>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</si>
  <si>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</si>
  <si>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</si>
  <si>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</si>
  <si>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</si>
  <si>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</si>
  <si>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</si>
  <si>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</si>
  <si>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</si>
  <si>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</si>
  <si>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</si>
  <si>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</si>
  <si>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</si>
  <si>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</si>
  <si>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</si>
  <si>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</si>
  <si>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</si>
  <si>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</si>
  <si>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</si>
  <si>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</si>
  <si>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</si>
  <si>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</si>
  <si>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</si>
  <si>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</si>
  <si>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</si>
  <si>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</si>
  <si>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</si>
  <si>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</si>
  <si>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</si>
  <si>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</si>
  <si>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</si>
  <si>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</si>
  <si>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</si>
  <si>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</si>
  <si>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</si>
  <si>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</si>
  <si>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</si>
  <si>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</si>
  <si>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</si>
  <si>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</si>
  <si>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</si>
  <si>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</si>
  <si>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</si>
  <si>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</si>
  <si>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</si>
  <si>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</si>
  <si>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</si>
  <si>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</si>
  <si>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</si>
  <si>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</si>
  <si>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</si>
  <si>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</si>
  <si>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</si>
  <si>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</si>
  <si>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</si>
  <si>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</si>
  <si>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</si>
  <si>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</si>
  <si>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</si>
  <si>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</si>
  <si>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</si>
  <si>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</si>
  <si>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</si>
  <si>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</si>
  <si>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</si>
  <si>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</si>
  <si>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</si>
  <si>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</si>
  <si>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</si>
  <si>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</si>
  <si>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</si>
  <si>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</si>
  <si>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</si>
  <si>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</si>
  <si>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</si>
  <si>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</si>
  <si>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</si>
  <si>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</si>
  <si>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</si>
  <si>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</si>
  <si>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</si>
  <si>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</si>
  <si>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</si>
  <si>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</si>
  <si>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</si>
  <si>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</si>
  <si>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</si>
  <si>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</si>
  <si>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</si>
  <si>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</si>
  <si>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</si>
  <si>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</si>
  <si>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</si>
  <si>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</si>
  <si>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</si>
  <si>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</si>
  <si>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</si>
  <si>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</si>
  <si>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</si>
  <si>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</si>
  <si>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</si>
  <si>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</si>
  <si>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</si>
  <si>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</si>
  <si>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</si>
  <si>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</si>
  <si>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</si>
  <si>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</si>
  <si>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</si>
  <si>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</si>
  <si>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</si>
  <si>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</si>
  <si>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</si>
  <si>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</si>
  <si>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</si>
  <si>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</si>
  <si>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</si>
  <si>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</si>
  <si>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</si>
  <si>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</si>
  <si>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</si>
  <si>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</si>
  <si>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</si>
  <si>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</si>
  <si>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</si>
  <si>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</si>
  <si>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</si>
  <si>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</si>
  <si>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</si>
  <si>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</si>
  <si>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</si>
  <si>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</si>
  <si>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</si>
  <si>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</si>
  <si>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</si>
  <si>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</si>
  <si>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</si>
  <si>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</si>
  <si>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</si>
  <si>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</si>
  <si>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</si>
  <si>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</si>
  <si>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</si>
  <si>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</si>
  <si>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</si>
  <si>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</si>
  <si>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</si>
  <si>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</si>
  <si>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</si>
  <si>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</si>
  <si>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</si>
  <si>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</si>
  <si>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</si>
  <si>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</si>
  <si>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</si>
  <si>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</si>
  <si>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</si>
  <si>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</si>
  <si>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</si>
  <si>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</si>
  <si>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</si>
  <si>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</si>
  <si>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</si>
  <si>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</si>
  <si>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</si>
  <si>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</si>
  <si>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</si>
  <si>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</si>
  <si>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</si>
  <si>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</si>
  <si>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</si>
  <si>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</si>
  <si>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</si>
  <si>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</si>
  <si>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</si>
  <si>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</si>
  <si>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</si>
  <si>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</si>
  <si>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</si>
  <si>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</si>
  <si>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</si>
  <si>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</si>
  <si>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</si>
  <si>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</si>
  <si>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</si>
  <si>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</si>
  <si>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</si>
  <si>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</si>
  <si>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</si>
  <si>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</si>
  <si>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</si>
  <si>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</si>
  <si>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</si>
  <si>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</si>
  <si>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</si>
  <si>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</si>
  <si>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</si>
  <si>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</si>
  <si>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</si>
  <si>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</si>
  <si>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</si>
  <si>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</si>
  <si>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</si>
  <si>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</si>
  <si>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</si>
  <si>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</si>
  <si>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</si>
  <si>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</si>
  <si>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</si>
  <si>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</si>
  <si>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</si>
  <si>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</si>
  <si>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</si>
  <si>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</si>
  <si>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</si>
  <si>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</si>
  <si>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</si>
  <si>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</si>
  <si>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</si>
  <si>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</si>
  <si>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</si>
  <si>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</si>
  <si>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</si>
  <si>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</si>
  <si>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</si>
  <si>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</si>
  <si>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</si>
  <si>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</si>
  <si>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</si>
  <si>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</si>
  <si>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</si>
  <si>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</si>
  <si>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</si>
  <si>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</si>
  <si>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</si>
  <si>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</si>
  <si>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</si>
  <si>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</si>
  <si>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</si>
  <si>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</si>
  <si>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</si>
  <si>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</si>
  <si>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</si>
  <si>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</si>
  <si>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</si>
  <si>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</si>
  <si>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</si>
  <si>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</si>
  <si>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</si>
  <si>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</si>
  <si>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</si>
  <si>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</si>
  <si>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</si>
  <si>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</si>
  <si>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</si>
  <si>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</si>
  <si>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</si>
  <si>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</si>
  <si>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</si>
  <si>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</si>
  <si>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</si>
  <si>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</si>
  <si>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</si>
  <si>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</si>
  <si>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</si>
  <si>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</si>
  <si>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</si>
  <si>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</si>
  <si>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</si>
  <si>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</si>
  <si>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</si>
  <si>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</si>
  <si>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</si>
  <si>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</si>
  <si>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</si>
  <si>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</si>
  <si>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</si>
  <si>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</si>
  <si>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</si>
  <si>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</si>
  <si>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</si>
  <si>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</si>
  <si>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</si>
  <si>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</si>
  <si>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</si>
  <si>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</si>
  <si>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</si>
  <si>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</si>
  <si>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</si>
  <si>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</si>
  <si>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</si>
  <si>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</si>
  <si>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</si>
  <si>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</si>
  <si>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</si>
  <si>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</si>
  <si>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</si>
  <si>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</si>
  <si>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</si>
  <si>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</si>
  <si>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</si>
  <si>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</si>
  <si>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</si>
  <si>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</si>
  <si>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</si>
  <si>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</si>
  <si>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</si>
  <si>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</si>
  <si>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</si>
  <si>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</si>
  <si>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</si>
  <si>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</si>
  <si>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</si>
  <si>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</si>
  <si>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</si>
  <si>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</si>
  <si>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</si>
  <si>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</si>
  <si>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</si>
  <si>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</si>
  <si>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</si>
  <si>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</si>
  <si>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</si>
  <si>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</si>
  <si>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</si>
  <si>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</si>
  <si>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</si>
  <si>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</si>
  <si>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</si>
  <si>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</si>
  <si>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</si>
  <si>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</si>
  <si>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</si>
  <si>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</si>
  <si>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</si>
  <si>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</si>
  <si>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</si>
  <si>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</si>
  <si>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</si>
  <si>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</si>
  <si>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</si>
  <si>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</si>
  <si>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</si>
  <si>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</si>
  <si>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</si>
  <si>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</si>
  <si>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</si>
  <si>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</si>
  <si>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</si>
  <si>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</si>
  <si>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</si>
  <si>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</si>
  <si>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</si>
  <si>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</si>
  <si>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</si>
  <si>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</si>
  <si>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</si>
  <si>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</si>
  <si>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</si>
  <si>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</si>
  <si>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</si>
  <si>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</si>
  <si>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</si>
  <si>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</si>
  <si>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</si>
  <si>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</si>
  <si>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</si>
  <si>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</si>
  <si>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</si>
  <si>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</si>
  <si>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</si>
  <si>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</si>
  <si>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</si>
  <si>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</si>
  <si>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</si>
  <si>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</si>
  <si>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</si>
  <si>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</si>
  <si>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</si>
  <si>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</si>
  <si>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</si>
  <si>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</si>
  <si>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</si>
  <si>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</si>
  <si>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</si>
  <si>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</si>
  <si>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</si>
  <si>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</si>
  <si>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</si>
  <si>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</si>
  <si>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</si>
  <si>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</si>
  <si>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</si>
  <si>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</si>
  <si>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</si>
  <si>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</si>
  <si>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</si>
  <si>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</si>
  <si>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</si>
  <si>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</si>
  <si>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</si>
  <si>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</si>
  <si>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</si>
  <si>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</si>
  <si>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</si>
  <si>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</si>
  <si>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</si>
  <si>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</si>
  <si>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</si>
  <si>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</si>
  <si>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</si>
  <si>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</si>
  <si>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</si>
  <si>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</si>
  <si>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</si>
  <si>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</si>
  <si>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</si>
  <si>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</si>
  <si>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</si>
  <si>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</si>
  <si>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</si>
  <si>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</si>
  <si>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</si>
  <si>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</si>
  <si>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</si>
  <si>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</si>
  <si>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</si>
  <si>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</si>
  <si>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</si>
  <si>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</si>
  <si>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</si>
  <si>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</si>
  <si>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</si>
  <si>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</si>
  <si>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</si>
  <si>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</si>
  <si>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</si>
  <si>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</si>
  <si>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</si>
  <si>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</si>
  <si>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</si>
  <si>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</si>
  <si>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</si>
  <si>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</si>
  <si>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</si>
  <si>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</si>
  <si>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</si>
  <si>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</si>
  <si>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</si>
  <si>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</si>
  <si>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</si>
  <si>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</si>
  <si>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</si>
  <si>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</si>
  <si>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</si>
  <si>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</si>
  <si>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</si>
  <si>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</si>
  <si>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</si>
  <si>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</si>
  <si>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</si>
  <si>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</si>
  <si>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</si>
  <si>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</si>
  <si>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</si>
  <si>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</si>
  <si>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</si>
  <si>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</si>
  <si>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</si>
  <si>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</si>
  <si>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</si>
  <si>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</si>
  <si>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</si>
  <si>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</si>
  <si>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</si>
  <si>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</si>
  <si>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</si>
  <si>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</si>
  <si>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</si>
  <si>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</si>
  <si>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</si>
  <si>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</si>
  <si>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</si>
  <si>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</si>
  <si>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</si>
  <si>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</si>
  <si>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</si>
  <si>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</si>
  <si>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</si>
  <si>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</si>
  <si>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</si>
  <si>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</si>
  <si>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</si>
  <si>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</si>
  <si>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</si>
  <si>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</si>
  <si>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</si>
  <si>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</si>
  <si>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</si>
  <si>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</si>
  <si>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</si>
  <si>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</si>
  <si>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</si>
  <si>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</si>
  <si>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</si>
  <si>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</si>
  <si>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</si>
  <si>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</si>
  <si>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</si>
  <si>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</si>
  <si>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</si>
  <si>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</si>
  <si>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</si>
  <si>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</si>
  <si>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</si>
  <si>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</si>
  <si>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</si>
  <si>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</si>
  <si>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</si>
  <si>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</si>
  <si>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</si>
  <si>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</si>
  <si>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</si>
  <si>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</si>
  <si>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</si>
  <si>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</si>
  <si>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</si>
  <si>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</si>
  <si>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</si>
  <si>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</si>
  <si>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</si>
  <si>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</si>
  <si>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</si>
  <si>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</si>
  <si>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</si>
  <si>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</si>
  <si>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</si>
  <si>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</si>
  <si>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</si>
  <si>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</si>
  <si>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</si>
  <si>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</si>
  <si>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</si>
  <si>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</si>
  <si>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</si>
  <si>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</si>
  <si>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</si>
  <si>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</si>
  <si>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</si>
  <si>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</si>
  <si>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</si>
  <si>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</si>
  <si>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</si>
  <si>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</si>
  <si>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</si>
  <si>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</si>
  <si>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</si>
  <si>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</si>
  <si>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</si>
  <si>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</si>
  <si>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</si>
  <si>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</si>
  <si>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</si>
  <si>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</si>
  <si>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</si>
  <si>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</si>
  <si>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</si>
  <si>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</si>
  <si>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</si>
  <si>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</si>
  <si>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</si>
  <si>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</si>
  <si>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</si>
  <si>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</si>
  <si>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</si>
  <si>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</si>
  <si>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</si>
  <si>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</si>
  <si>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</si>
  <si>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</si>
  <si>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</si>
  <si>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</si>
  <si>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</si>
  <si>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</si>
  <si>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</si>
  <si>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</si>
  <si>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</si>
  <si>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</si>
  <si>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</si>
  <si>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</si>
  <si>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</si>
  <si>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</si>
  <si>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</si>
  <si>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</si>
  <si>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</si>
  <si>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</si>
  <si>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</si>
  <si>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</si>
  <si>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</si>
  <si>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</si>
  <si>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</si>
  <si>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</si>
  <si>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</si>
  <si>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</si>
  <si>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</si>
  <si>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</si>
  <si>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</si>
  <si>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</si>
  <si>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</si>
  <si>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</si>
  <si>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</si>
  <si>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</si>
  <si>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</si>
  <si>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</si>
  <si>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</si>
  <si>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</si>
  <si>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</si>
  <si>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</si>
  <si>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</si>
  <si>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</si>
  <si>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</si>
  <si>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</si>
  <si>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</si>
  <si>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</si>
  <si>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</si>
  <si>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</si>
  <si>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</si>
  <si>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</si>
  <si>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</si>
  <si>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</si>
  <si>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</si>
  <si>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</si>
  <si>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</si>
  <si>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</si>
  <si>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</si>
  <si>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</si>
  <si>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</si>
  <si>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</si>
  <si>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</si>
  <si>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</si>
  <si>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</si>
  <si>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</si>
  <si>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</si>
  <si>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</si>
  <si>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</si>
  <si>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</si>
  <si>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</si>
  <si>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</si>
  <si>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</si>
  <si>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</si>
  <si>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</si>
  <si>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</si>
  <si>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</si>
  <si>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</si>
  <si>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</si>
  <si>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</si>
  <si>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</si>
  <si>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</si>
  <si>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</si>
  <si>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</si>
  <si>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</si>
  <si>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</si>
  <si>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</si>
  <si>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</si>
  <si>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</si>
  <si>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</si>
  <si>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</si>
  <si>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</si>
  <si>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</si>
  <si>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</si>
  <si>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</si>
  <si>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</si>
  <si>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</si>
  <si>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</si>
  <si>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</si>
  <si>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</si>
  <si>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</si>
  <si>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</si>
  <si>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</si>
  <si>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</si>
  <si>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</si>
  <si>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</si>
  <si>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</si>
  <si>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</si>
  <si>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</si>
  <si>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</si>
  <si>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</si>
  <si>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</si>
  <si>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</si>
  <si>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</si>
  <si>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</si>
  <si>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</si>
  <si>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</si>
  <si>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</si>
  <si>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</si>
  <si>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</si>
  <si>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</si>
  <si>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</si>
  <si>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</si>
  <si>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</si>
  <si>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</si>
  <si>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</si>
  <si>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</si>
  <si>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</si>
  <si>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</si>
  <si>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</si>
  <si>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</si>
  <si>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</si>
  <si>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</si>
  <si>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</si>
  <si>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</si>
  <si>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</si>
  <si>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</si>
  <si>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</si>
  <si>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</si>
  <si>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</si>
  <si>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</si>
  <si>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</si>
  <si>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</si>
  <si>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</si>
  <si>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</si>
  <si>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</si>
  <si>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</si>
  <si>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</si>
  <si>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</si>
  <si>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</si>
  <si>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</si>
  <si>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</si>
  <si>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</si>
  <si>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</si>
  <si>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</si>
  <si>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</si>
  <si>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</si>
  <si>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</si>
  <si>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</si>
  <si>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</si>
  <si>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</si>
  <si>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</si>
  <si>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</si>
  <si>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</si>
  <si>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</si>
  <si>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</si>
  <si>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</si>
  <si>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</si>
  <si>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</si>
  <si>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</si>
  <si>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</si>
  <si>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</si>
  <si>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</si>
  <si>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</si>
  <si>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</si>
  <si>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</si>
  <si>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</si>
  <si>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</si>
  <si>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</si>
  <si>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</si>
  <si>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</si>
  <si>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</si>
  <si>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</si>
  <si>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</si>
  <si>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</si>
  <si>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</si>
  <si>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</si>
  <si>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</si>
  <si>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</si>
  <si>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</si>
  <si>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</si>
  <si>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</si>
  <si>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</si>
  <si>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</si>
  <si>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</si>
  <si>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</si>
  <si>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</si>
  <si>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</si>
  <si>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</si>
  <si>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</si>
  <si>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</si>
  <si>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</si>
  <si>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</si>
  <si>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</si>
  <si>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</si>
  <si>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</si>
  <si>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</si>
  <si>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</si>
  <si>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</si>
  <si>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</si>
  <si>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</si>
  <si>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</si>
  <si>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</si>
  <si>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</si>
  <si>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</si>
  <si>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</si>
  <si>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</si>
  <si>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</si>
  <si>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</si>
  <si>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</si>
  <si>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</si>
  <si>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</si>
  <si>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</si>
  <si>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</si>
  <si>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</si>
  <si>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</si>
  <si>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</si>
  <si>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</si>
  <si>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</si>
  <si>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</si>
  <si>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</si>
  <si>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</si>
  <si>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</si>
  <si>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</si>
  <si>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</si>
  <si>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</si>
  <si>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</si>
  <si>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</si>
  <si>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</si>
  <si>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</si>
  <si>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</si>
  <si>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</si>
  <si>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</si>
  <si>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</si>
  <si>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</si>
  <si>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</si>
  <si>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</si>
  <si>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</si>
  <si>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</si>
  <si>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</si>
  <si>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</si>
  <si>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</si>
  <si>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</si>
  <si>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</si>
  <si>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</si>
  <si>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</si>
  <si>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</si>
  <si>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</si>
  <si>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</si>
  <si>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</si>
  <si>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</si>
  <si>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</si>
  <si>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</si>
  <si>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</si>
  <si>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</si>
  <si>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</si>
  <si>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</si>
  <si>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</si>
  <si>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</si>
  <si>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</si>
  <si>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</si>
  <si>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</si>
  <si>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</si>
  <si>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</si>
  <si>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</si>
  <si>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</si>
  <si>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</si>
  <si>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</si>
  <si>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</si>
  <si>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</si>
  <si>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</si>
  <si>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</si>
  <si>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</si>
  <si>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</si>
  <si>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</si>
  <si>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</si>
  <si>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</si>
  <si>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</si>
  <si>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</si>
  <si>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</si>
  <si>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</si>
  <si>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</si>
  <si>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</si>
  <si>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</si>
  <si>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</si>
  <si>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</si>
  <si>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</si>
  <si>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</si>
  <si>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</si>
  <si>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</si>
  <si>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</si>
  <si>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</si>
  <si>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</si>
  <si>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</si>
  <si>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</si>
  <si>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</si>
  <si>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</si>
  <si>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</si>
  <si>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</si>
  <si>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</si>
  <si>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</si>
  <si>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</si>
  <si>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</si>
  <si>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</si>
  <si>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</si>
  <si>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</si>
  <si>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</si>
  <si>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</si>
  <si>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</si>
  <si>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</si>
  <si>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</si>
  <si>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</si>
  <si>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</si>
  <si>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</si>
  <si>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</si>
  <si>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</si>
  <si>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</si>
  <si>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</si>
  <si>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</si>
  <si>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</si>
  <si>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</si>
  <si>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</si>
  <si>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</si>
  <si>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</si>
  <si>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</si>
  <si>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</si>
  <si>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</si>
  <si>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</si>
  <si>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</si>
  <si>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</si>
  <si>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</si>
  <si>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</si>
  <si>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</si>
  <si>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</si>
  <si>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</si>
  <si>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</si>
  <si>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</si>
  <si>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</si>
  <si>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</si>
  <si>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</si>
  <si>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</si>
  <si>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</si>
  <si>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</si>
  <si>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</si>
  <si>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</si>
  <si>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</si>
  <si>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</si>
  <si>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</si>
  <si>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</si>
  <si>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</si>
  <si>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</si>
  <si>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</si>
  <si>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</si>
  <si>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</si>
  <si>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</si>
  <si>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</si>
  <si>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</si>
  <si>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</si>
  <si>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</si>
  <si>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</si>
  <si>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</si>
  <si>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</si>
  <si>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</si>
  <si>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</si>
  <si>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</si>
  <si>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</si>
  <si>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</si>
  <si>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</si>
  <si>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</si>
  <si>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</si>
  <si>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</si>
  <si>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</si>
  <si>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</si>
  <si>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</si>
  <si>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</si>
  <si>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</si>
  <si>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</si>
  <si>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</si>
  <si>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</si>
  <si>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</si>
  <si>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</si>
  <si>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</si>
  <si>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</si>
  <si>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</si>
  <si>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</si>
  <si>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</si>
  <si>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</si>
  <si>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</si>
  <si>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</si>
  <si>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</si>
  <si>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</si>
  <si>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</si>
  <si>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</si>
  <si>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</si>
  <si>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</si>
  <si>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</si>
  <si>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</si>
  <si>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</si>
  <si>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</si>
  <si>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</si>
  <si>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</si>
  <si>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</si>
  <si>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</si>
  <si>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</si>
  <si>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</si>
  <si>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</si>
  <si>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</si>
  <si>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</si>
  <si>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</si>
  <si>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</si>
  <si>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</si>
  <si>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</si>
  <si>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</si>
  <si>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</si>
  <si>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</si>
  <si>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</si>
  <si>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</si>
  <si>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</si>
  <si>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</si>
  <si>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</si>
  <si>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</si>
  <si>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</si>
  <si>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</si>
  <si>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</si>
  <si>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</si>
  <si>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</si>
  <si>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</si>
  <si>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</si>
  <si>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</si>
  <si>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</si>
  <si>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</si>
  <si>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</si>
  <si>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</si>
  <si>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</si>
  <si>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</si>
  <si>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</si>
  <si>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</si>
  <si>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</si>
  <si>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</si>
  <si>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</si>
  <si>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</si>
  <si>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</si>
  <si>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</si>
  <si>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</si>
  <si>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</si>
  <si>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</si>
  <si>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</si>
  <si>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</si>
  <si>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</si>
  <si>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</si>
  <si>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</si>
  <si>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</si>
  <si>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</si>
  <si>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</si>
  <si>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</si>
  <si>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</si>
  <si>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</si>
  <si>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</si>
  <si>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</si>
  <si>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</si>
  <si>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</si>
  <si>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</si>
  <si>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</si>
  <si>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</si>
  <si>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</si>
  <si>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</si>
  <si>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</si>
  <si>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</si>
  <si>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</si>
  <si>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</si>
  <si>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</si>
  <si>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</si>
  <si>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</si>
  <si>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</si>
  <si>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</si>
  <si>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</si>
  <si>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</si>
  <si>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</si>
  <si>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</si>
  <si>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</si>
  <si>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</si>
  <si>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</si>
  <si>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</si>
  <si>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</si>
  <si>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</si>
  <si>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</si>
  <si>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</si>
  <si>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</si>
  <si>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</si>
  <si>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</si>
  <si>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</si>
  <si>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</si>
  <si>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</si>
  <si>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</si>
  <si>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</si>
  <si>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</si>
  <si>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</si>
  <si>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</si>
  <si>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</si>
  <si>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</si>
  <si>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</si>
  <si>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</si>
  <si>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</si>
  <si>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</si>
  <si>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</si>
  <si>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</si>
  <si>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</si>
  <si>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</si>
  <si>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</si>
  <si>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</si>
  <si>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</si>
  <si>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</si>
  <si>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</si>
  <si>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</si>
  <si>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</si>
  <si>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</si>
  <si>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</si>
  <si>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</si>
  <si>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</si>
  <si>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</si>
  <si>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</si>
  <si>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</si>
  <si>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</si>
  <si>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</si>
  <si>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</si>
  <si>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</si>
  <si>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</si>
  <si>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</si>
  <si>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</si>
  <si>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</si>
  <si>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</si>
  <si>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</si>
  <si>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</si>
  <si>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</si>
  <si>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</si>
  <si>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</si>
  <si>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</si>
  <si>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</si>
  <si>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</si>
  <si>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</si>
  <si>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</si>
  <si>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</si>
  <si>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</si>
  <si>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</si>
  <si>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</si>
  <si>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</si>
  <si>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</si>
  <si>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</si>
  <si>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</si>
  <si>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</si>
  <si>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</si>
  <si>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</si>
  <si>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</si>
  <si>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</si>
  <si>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</si>
  <si>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</si>
  <si>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</si>
  <si>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</si>
  <si>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</si>
  <si>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</si>
  <si>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</si>
  <si>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</si>
  <si>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</si>
  <si>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</si>
  <si>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</si>
  <si>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</si>
  <si>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</si>
  <si>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</si>
  <si>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</si>
  <si>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</si>
  <si>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</si>
  <si>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</si>
  <si>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</si>
  <si>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</si>
  <si>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</si>
  <si>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</si>
  <si>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</si>
  <si>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</si>
  <si>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</si>
  <si>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</si>
  <si>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</si>
  <si>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</si>
  <si>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</si>
  <si>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</si>
  <si>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</si>
  <si>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</si>
  <si>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</si>
  <si>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</si>
  <si>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</si>
  <si>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</si>
  <si>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</si>
  <si>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</si>
  <si>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</si>
  <si>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</si>
  <si>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</si>
  <si>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</si>
  <si>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</si>
  <si>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</si>
  <si>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</si>
  <si>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</si>
  <si>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</si>
  <si>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</si>
  <si>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</si>
  <si>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</si>
  <si>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</si>
  <si>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</si>
  <si>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</si>
  <si>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</si>
  <si>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</si>
  <si>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</si>
  <si>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</si>
  <si>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</si>
  <si>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</si>
  <si>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</si>
  <si>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</si>
  <si>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</si>
  <si>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</si>
  <si>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</si>
  <si>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</si>
  <si>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</si>
  <si>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</si>
  <si>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</si>
  <si>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</si>
  <si>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</si>
  <si>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</si>
  <si>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</si>
  <si>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</si>
  <si>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</si>
  <si>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</si>
  <si>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</si>
  <si>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</si>
  <si>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</si>
  <si>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</si>
  <si>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</si>
  <si>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</si>
  <si>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</si>
  <si>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</si>
  <si>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</si>
  <si>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</si>
  <si>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</si>
  <si>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</si>
  <si>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</si>
  <si>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</si>
  <si>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</si>
  <si>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</si>
  <si>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</si>
  <si>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</si>
  <si>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</si>
  <si>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</si>
  <si>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</si>
  <si>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</si>
  <si>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</si>
  <si>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</si>
  <si>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</si>
  <si>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</si>
  <si>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</si>
  <si>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</si>
  <si>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</si>
  <si>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</si>
  <si>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</si>
  <si>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</si>
  <si>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</si>
  <si>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</si>
  <si>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</si>
  <si>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</si>
  <si>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</si>
  <si>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</si>
  <si>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</si>
  <si>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</si>
  <si>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</si>
  <si>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</si>
  <si>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</si>
  <si>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</si>
  <si>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</si>
  <si>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</si>
  <si>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</si>
  <si>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</si>
  <si>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</si>
  <si>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</si>
  <si>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</si>
  <si>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</si>
  <si>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</si>
  <si>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</si>
  <si>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</si>
  <si>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</si>
  <si>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</si>
  <si>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</si>
  <si>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</si>
  <si>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</si>
  <si>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</si>
  <si>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</si>
  <si>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</si>
  <si>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</si>
  <si>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</si>
  <si>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</si>
  <si>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</si>
  <si>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</si>
  <si>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</si>
  <si>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</si>
  <si>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</si>
  <si>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</si>
  <si>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</si>
  <si>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</si>
  <si>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</si>
  <si>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</si>
  <si>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</si>
  <si>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</si>
  <si>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</si>
  <si>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</si>
  <si>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</si>
  <si>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</si>
  <si>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</si>
  <si>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</si>
  <si>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</si>
  <si>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</si>
  <si>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</si>
  <si>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</si>
  <si>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</si>
  <si>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</si>
  <si>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</si>
  <si>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</si>
  <si>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</si>
  <si>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</si>
  <si>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</si>
  <si>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</si>
  <si>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</si>
  <si>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</si>
  <si>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</si>
  <si>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</si>
  <si>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</si>
  <si>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</si>
  <si>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</si>
  <si>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</si>
  <si>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</si>
  <si>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</si>
  <si>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</si>
  <si>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</si>
  <si>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</si>
  <si>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</si>
  <si>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</si>
  <si>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</si>
  <si>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</si>
  <si>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</si>
  <si>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</si>
  <si>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</si>
  <si>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</si>
  <si>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</si>
  <si>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</si>
  <si>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</si>
  <si>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</si>
  <si>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</si>
  <si>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</si>
  <si>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</si>
  <si>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</si>
  <si>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</si>
  <si>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</si>
  <si>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</si>
  <si>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</si>
  <si>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</si>
  <si>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</si>
  <si>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</si>
  <si>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</si>
  <si>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</si>
  <si>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</si>
  <si>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</si>
  <si>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</si>
  <si>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</si>
  <si>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</si>
  <si>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</si>
  <si>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</si>
  <si>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</si>
  <si>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</si>
  <si>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</si>
  <si>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</si>
  <si>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</si>
  <si>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</si>
  <si>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</si>
  <si>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</si>
  <si>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</si>
  <si>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</si>
  <si>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</si>
  <si>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</si>
  <si>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</si>
  <si>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</si>
  <si>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</si>
  <si>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</si>
  <si>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</si>
  <si>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</si>
  <si>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</si>
  <si>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</si>
  <si>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</si>
  <si>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</si>
  <si>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</si>
  <si>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</si>
  <si>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</si>
  <si>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</si>
  <si>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</si>
  <si>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</si>
  <si>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</si>
  <si>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</si>
  <si>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</si>
  <si>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</si>
  <si>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</si>
  <si>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</si>
  <si>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</si>
  <si>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</si>
  <si>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</si>
  <si>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</si>
  <si>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</si>
  <si>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</si>
  <si>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</si>
  <si>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</si>
  <si>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</si>
  <si>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</si>
  <si>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</si>
  <si>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</si>
  <si>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</si>
  <si>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</si>
  <si>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</si>
  <si>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</si>
  <si>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</si>
  <si>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</si>
  <si>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</si>
  <si>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</si>
  <si>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</si>
  <si>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</si>
  <si>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</si>
  <si>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</si>
  <si>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</si>
  <si>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</si>
  <si>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</si>
  <si>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</si>
  <si>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</si>
  <si>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</si>
  <si>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</si>
  <si>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</si>
  <si>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</si>
  <si>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</si>
  <si>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</si>
  <si>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</si>
  <si>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</si>
  <si>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</si>
  <si>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</si>
  <si>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</si>
  <si>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</si>
  <si>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</si>
  <si>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</si>
  <si>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</si>
  <si>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</si>
  <si>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</si>
  <si>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</si>
  <si>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</si>
  <si>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</si>
  <si>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</si>
  <si>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</si>
  <si>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</si>
  <si>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</si>
  <si>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</si>
  <si>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</si>
  <si>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</si>
  <si>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</si>
  <si>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</si>
  <si>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</si>
  <si>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</si>
  <si>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</si>
  <si>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</si>
  <si>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</si>
  <si>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</si>
  <si>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</si>
  <si>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</si>
  <si>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</si>
  <si>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</si>
  <si>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</si>
  <si>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</si>
  <si>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</si>
  <si>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</si>
  <si>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</si>
  <si>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</si>
  <si>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</si>
  <si>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</si>
  <si>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</si>
  <si>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</si>
  <si>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</si>
  <si>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</si>
  <si>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</si>
  <si>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</si>
  <si>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</si>
  <si>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</si>
  <si>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</si>
  <si>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</si>
  <si>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</si>
  <si>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</si>
  <si>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</si>
  <si>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</si>
  <si>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</si>
  <si>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</si>
  <si>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</si>
  <si>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</si>
  <si>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</si>
  <si>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</si>
  <si>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</si>
  <si>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</si>
  <si>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</si>
  <si>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</si>
  <si>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</si>
  <si>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</si>
  <si>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</si>
  <si>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</si>
  <si>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</si>
  <si>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</si>
  <si>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</si>
  <si>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</si>
  <si>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</si>
  <si>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</si>
  <si>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</si>
  <si>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</si>
  <si>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</si>
  <si>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</si>
  <si>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</si>
  <si>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</si>
  <si>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</si>
  <si>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</si>
  <si>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</si>
  <si>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</si>
  <si>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</si>
  <si>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</si>
  <si>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</si>
  <si>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</si>
  <si>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</si>
  <si>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</si>
  <si>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</si>
  <si>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</si>
  <si>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</si>
  <si>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</si>
  <si>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</si>
  <si>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</si>
  <si>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</si>
  <si>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</si>
  <si>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</si>
  <si>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</si>
  <si>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</si>
  <si>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</si>
  <si>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</si>
  <si>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</si>
  <si>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</si>
  <si>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</si>
  <si>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</si>
  <si>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</si>
  <si>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</si>
  <si>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</si>
  <si>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</si>
  <si>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</si>
  <si>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</si>
  <si>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</si>
  <si>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</si>
  <si>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</si>
  <si>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</si>
  <si>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</si>
  <si>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</si>
  <si>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</si>
  <si>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</si>
  <si>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</si>
  <si>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</si>
  <si>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</si>
  <si>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</si>
  <si>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</si>
  <si>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</si>
  <si>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</si>
  <si>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</si>
  <si>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</si>
  <si>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</si>
  <si>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</si>
  <si>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</si>
  <si>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</si>
  <si>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</si>
  <si>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</si>
  <si>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</si>
  <si>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</si>
  <si>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</si>
  <si>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</si>
  <si>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</si>
  <si>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</si>
  <si>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</si>
  <si>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</si>
  <si>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</si>
  <si>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</si>
  <si>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</si>
  <si>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</si>
  <si>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</si>
  <si>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</si>
  <si>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</si>
  <si>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</si>
  <si>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</si>
  <si>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</si>
  <si>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</si>
  <si>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</si>
  <si>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</si>
  <si>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</si>
  <si>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</si>
  <si>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</si>
  <si>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</si>
  <si>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</si>
  <si>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</si>
  <si>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</si>
  <si>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</si>
  <si>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</si>
  <si>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</si>
  <si>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</si>
  <si>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</si>
  <si>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</si>
  <si>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</si>
  <si>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</si>
  <si>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</si>
  <si>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</si>
  <si>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</si>
  <si>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</si>
  <si>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</si>
  <si>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</si>
  <si>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</si>
  <si>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</si>
  <si>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</si>
  <si>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</si>
  <si>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</si>
  <si>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</si>
  <si>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</si>
  <si>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</si>
  <si>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</si>
  <si>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</si>
  <si>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</si>
  <si>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</si>
  <si>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</si>
  <si>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</si>
  <si>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</si>
  <si>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</si>
  <si>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</si>
  <si>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</si>
  <si>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</si>
  <si>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</si>
  <si>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</si>
  <si>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</si>
  <si>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</si>
  <si>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</si>
  <si>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</si>
  <si>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</si>
  <si>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</si>
  <si>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</si>
  <si>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</si>
  <si>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</si>
  <si>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</si>
  <si>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</si>
  <si>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</si>
  <si>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</si>
  <si>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</si>
  <si>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</si>
  <si>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</si>
  <si>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</si>
  <si>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</si>
  <si>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</si>
  <si>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</si>
  <si>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</si>
  <si>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</si>
  <si>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</si>
  <si>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</si>
  <si>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</si>
  <si>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</si>
  <si>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</si>
  <si>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</si>
  <si>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</si>
  <si>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</si>
  <si>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</si>
  <si>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</si>
  <si>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</si>
  <si>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</si>
  <si>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</si>
  <si>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</si>
  <si>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</si>
  <si>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</si>
  <si>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</si>
  <si>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</si>
  <si>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</si>
  <si>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</si>
  <si>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</si>
  <si>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</si>
  <si>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</si>
  <si>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</si>
  <si>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</si>
  <si>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</si>
  <si>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</si>
  <si>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</si>
  <si>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</si>
  <si>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</si>
  <si>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</si>
  <si>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</si>
  <si>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</si>
  <si>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</si>
  <si>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</si>
  <si>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</si>
  <si>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</si>
  <si>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</si>
  <si>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</si>
  <si>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</si>
  <si>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</si>
  <si>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</si>
  <si>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</si>
  <si>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</si>
  <si>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</si>
  <si>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</si>
  <si>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</si>
  <si>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</si>
  <si>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</si>
  <si>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</si>
  <si>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</si>
  <si>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</si>
  <si>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</si>
  <si>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</si>
  <si>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</si>
  <si>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</si>
  <si>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</si>
  <si>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</si>
  <si>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</si>
  <si>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</si>
  <si>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</si>
  <si>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</si>
  <si>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</si>
  <si>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</si>
  <si>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</si>
  <si>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</si>
  <si>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</si>
  <si>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</si>
  <si>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</si>
  <si>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</si>
  <si>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</si>
  <si>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</si>
  <si>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</si>
  <si>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</si>
  <si>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</si>
  <si>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</si>
  <si>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</si>
  <si>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</si>
  <si>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</si>
  <si>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</si>
  <si>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</si>
  <si>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</si>
  <si>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</si>
  <si>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</si>
  <si>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</si>
  <si>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</si>
  <si>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</si>
  <si>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</si>
  <si>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</si>
  <si>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</si>
  <si>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</si>
  <si>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</si>
  <si>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</si>
  <si>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</si>
  <si>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</si>
  <si>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</si>
  <si>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</si>
  <si>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</si>
  <si>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</si>
  <si>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</si>
  <si>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</si>
  <si>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</si>
  <si>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</si>
  <si>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</si>
  <si>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</si>
  <si>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</si>
  <si>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</si>
  <si>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</si>
  <si>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</si>
  <si>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</si>
  <si>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</si>
  <si>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</si>
  <si>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</si>
  <si>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</si>
  <si>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</si>
  <si>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</si>
  <si>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</si>
  <si>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</si>
  <si>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</si>
  <si>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</si>
  <si>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</si>
  <si>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</si>
  <si>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</si>
  <si>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</si>
  <si>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</si>
  <si>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</si>
  <si>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</si>
  <si>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</si>
  <si>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</si>
  <si>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</si>
  <si>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</si>
  <si>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</si>
  <si>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</si>
  <si>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</si>
  <si>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</si>
  <si>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</si>
  <si>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</si>
  <si>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</si>
  <si>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</si>
  <si>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</si>
  <si>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</si>
  <si>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</si>
  <si>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</si>
  <si>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</si>
  <si>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</si>
  <si>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</si>
  <si>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</si>
  <si>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</si>
  <si>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</si>
  <si>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</si>
  <si>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</si>
  <si>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</si>
  <si>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</si>
  <si>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</si>
  <si>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</si>
  <si>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</si>
  <si>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</si>
  <si>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</si>
  <si>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</si>
  <si>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</si>
  <si>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</si>
  <si>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</si>
  <si>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</si>
  <si>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</si>
  <si>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</si>
  <si>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</si>
  <si>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</si>
  <si>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</si>
  <si>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</si>
  <si>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</si>
  <si>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</si>
  <si>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</si>
  <si>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</si>
  <si>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</si>
  <si>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</si>
  <si>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</si>
  <si>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</si>
  <si>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</si>
  <si>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</si>
  <si>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</si>
  <si>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</si>
  <si>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</si>
  <si>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</si>
  <si>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</si>
  <si>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</si>
  <si>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</si>
  <si>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</si>
  <si>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</si>
  <si>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</si>
  <si>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</si>
  <si>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</si>
  <si>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</si>
  <si>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</si>
  <si>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</si>
  <si>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</si>
  <si>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</si>
  <si>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</si>
  <si>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</si>
  <si>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</si>
  <si>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</si>
  <si>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</si>
  <si>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</si>
  <si>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</si>
  <si>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</si>
  <si>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</si>
  <si>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</si>
  <si>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</si>
  <si>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</si>
  <si>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</si>
  <si>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</si>
  <si>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</si>
  <si>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</si>
  <si>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</si>
  <si>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</si>
  <si>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</si>
  <si>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</si>
  <si>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</si>
  <si>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</si>
  <si>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</si>
  <si>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</si>
  <si>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</si>
  <si>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</si>
  <si>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</si>
  <si>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</si>
  <si>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</si>
  <si>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</si>
  <si>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</si>
  <si>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</si>
  <si>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</si>
  <si>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</si>
  <si>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</si>
  <si>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</si>
  <si>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</si>
  <si>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</si>
  <si>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</si>
  <si>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</si>
  <si>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</si>
  <si>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</si>
  <si>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</si>
  <si>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</si>
  <si>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</si>
  <si>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</si>
  <si>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</si>
  <si>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</si>
  <si>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</si>
  <si>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</si>
  <si>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</si>
  <si>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</si>
  <si>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</si>
  <si>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</si>
  <si>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</si>
  <si>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</si>
  <si>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</si>
  <si>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</si>
  <si>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</si>
  <si>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</si>
  <si>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</si>
  <si>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</si>
  <si>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</si>
  <si>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</si>
  <si>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</si>
  <si>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</si>
  <si>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</si>
  <si>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</si>
  <si>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</si>
  <si>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</si>
  <si>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</si>
  <si>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</si>
  <si>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</si>
  <si>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</si>
  <si>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</si>
  <si>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</si>
  <si>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</si>
  <si>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</si>
  <si>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</si>
  <si>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</si>
  <si>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</si>
  <si>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</si>
  <si>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</si>
  <si>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</si>
  <si>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</si>
  <si>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</si>
  <si>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</si>
  <si>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</si>
  <si>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</si>
  <si>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</si>
  <si>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</si>
  <si>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</si>
  <si>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</si>
  <si>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</si>
  <si>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</si>
  <si>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</si>
  <si>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</si>
  <si>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</si>
  <si>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</si>
  <si>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</si>
  <si>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</si>
  <si>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</si>
  <si>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</si>
  <si>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</si>
  <si>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</si>
  <si>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</si>
  <si>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</si>
  <si>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</si>
  <si>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</si>
  <si>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</si>
  <si>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</si>
  <si>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</si>
  <si>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</si>
  <si>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</si>
  <si>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</si>
  <si>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</si>
  <si>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</si>
  <si>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</si>
  <si>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</si>
  <si>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</si>
  <si>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</si>
  <si>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</si>
  <si>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</si>
  <si>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</si>
  <si>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</si>
  <si>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</si>
  <si>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</si>
  <si>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</si>
  <si>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</si>
  <si>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</si>
  <si>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</si>
  <si>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</si>
  <si>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</si>
  <si>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</si>
  <si>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</si>
  <si>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</si>
  <si>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</si>
  <si>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</si>
  <si>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</si>
  <si>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</si>
  <si>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</si>
  <si>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</si>
  <si>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</si>
  <si>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</si>
  <si>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</si>
  <si>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</si>
  <si>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</si>
  <si>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</si>
  <si>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</si>
  <si>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</si>
  <si>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</si>
  <si>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</si>
  <si>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</si>
  <si>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</si>
  <si>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</si>
  <si>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</si>
  <si>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</si>
  <si>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</si>
  <si>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</si>
  <si>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</si>
  <si>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</si>
  <si>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</si>
  <si>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</si>
  <si>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</si>
  <si>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</si>
  <si>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</si>
  <si>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</si>
  <si>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</si>
  <si>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</si>
  <si>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</si>
  <si>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</si>
  <si>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</si>
  <si>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</si>
  <si>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</si>
  <si>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</si>
  <si>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</si>
  <si>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</si>
  <si>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</si>
  <si>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</si>
  <si>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</si>
  <si>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</si>
  <si>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</si>
  <si>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</si>
  <si>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</si>
  <si>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</si>
  <si>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</si>
  <si>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</si>
  <si>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</si>
  <si>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</si>
  <si>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</si>
  <si>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</si>
  <si>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</si>
  <si>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</si>
  <si>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</si>
  <si>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</si>
  <si>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</si>
  <si>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</si>
  <si>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</si>
  <si>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</si>
  <si>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</si>
  <si>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</si>
  <si>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</si>
  <si>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</si>
  <si>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</si>
  <si>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</si>
  <si>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</si>
  <si>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</si>
  <si>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</si>
  <si>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</si>
  <si>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</si>
  <si>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</si>
  <si>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</si>
  <si>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</si>
  <si>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</si>
  <si>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</si>
  <si>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</si>
  <si>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</si>
  <si>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</si>
  <si>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</si>
  <si>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</si>
  <si>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</si>
  <si>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</si>
  <si>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</si>
  <si>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</si>
  <si>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</si>
  <si>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</si>
  <si>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</si>
  <si>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</si>
  <si>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</si>
  <si>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</si>
  <si>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</si>
  <si>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</si>
  <si>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</si>
  <si>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</si>
  <si>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</si>
  <si>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</si>
  <si>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</si>
  <si>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</si>
  <si>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</si>
  <si>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</si>
  <si>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</si>
  <si>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</si>
  <si>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</si>
  <si>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</si>
  <si>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</si>
  <si>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</si>
  <si>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</si>
  <si>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</si>
  <si>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</si>
  <si>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</si>
  <si>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</si>
  <si>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</si>
  <si>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</si>
  <si>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</si>
  <si>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</si>
  <si>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</si>
  <si>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</si>
  <si>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</si>
  <si>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</si>
  <si>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</si>
  <si>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</si>
  <si>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</si>
  <si>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</si>
  <si>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</si>
  <si>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</si>
  <si>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</si>
  <si>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</si>
  <si>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</si>
  <si>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</si>
  <si>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</si>
  <si>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</si>
  <si>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</si>
  <si>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</si>
  <si>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</si>
  <si>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</si>
  <si>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</si>
  <si>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</si>
  <si>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</si>
  <si>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</si>
  <si>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</si>
  <si>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</si>
  <si>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</si>
  <si>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</si>
  <si>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</si>
  <si>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</si>
  <si>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</si>
  <si>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</si>
  <si>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</si>
  <si>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</si>
  <si>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</si>
  <si>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</si>
  <si>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</si>
  <si>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</si>
  <si>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</si>
  <si>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</si>
  <si>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</si>
  <si>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</si>
  <si>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</si>
  <si>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</si>
  <si>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</si>
  <si>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</si>
  <si>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</si>
  <si>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</si>
  <si>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</si>
  <si>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</si>
  <si>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</si>
  <si>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</si>
  <si>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</si>
  <si>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</si>
  <si>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</si>
  <si>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</si>
  <si>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</si>
  <si>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</si>
  <si>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</si>
  <si>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</si>
  <si>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</si>
  <si>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</si>
  <si>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</si>
  <si>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</si>
  <si>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</si>
  <si>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</si>
  <si>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</si>
  <si>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</si>
  <si>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</si>
  <si>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</si>
  <si>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</si>
  <si>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</si>
  <si>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</si>
  <si>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</si>
  <si>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</si>
  <si>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</si>
  <si>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</si>
  <si>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</si>
  <si>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</si>
  <si>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</si>
  <si>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</si>
  <si>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</si>
  <si>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</si>
  <si>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</si>
  <si>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</si>
  <si>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</si>
  <si>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</si>
  <si>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</si>
  <si>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</si>
  <si>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</si>
  <si>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</si>
  <si>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</si>
  <si>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</si>
  <si>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</si>
  <si>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</si>
  <si>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</si>
  <si>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</si>
  <si>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</si>
  <si>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</si>
  <si>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</si>
  <si>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</si>
  <si>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</si>
  <si>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</si>
  <si>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</si>
  <si>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</si>
  <si>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</si>
  <si>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</si>
  <si>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</si>
  <si>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</si>
  <si>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</si>
  <si>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</si>
  <si>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</si>
  <si>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</si>
  <si>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</si>
  <si>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</si>
  <si>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</si>
  <si>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</si>
  <si>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</si>
  <si>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</si>
  <si>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</si>
  <si>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</si>
  <si>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</si>
  <si>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</si>
  <si>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</si>
  <si>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</si>
  <si>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</si>
  <si>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</si>
  <si>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</si>
  <si>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</si>
  <si>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</si>
  <si>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</si>
  <si>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</si>
  <si>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</si>
  <si>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</si>
  <si>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</si>
  <si>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</si>
  <si>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</si>
  <si>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</si>
  <si>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</si>
  <si>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</si>
  <si>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</si>
  <si>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</si>
  <si>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</si>
  <si>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</si>
  <si>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</si>
  <si>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</si>
  <si>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</si>
  <si>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</si>
  <si>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</si>
  <si>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</si>
  <si>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</si>
  <si>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</si>
  <si>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</si>
  <si>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</si>
  <si>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</si>
  <si>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</si>
  <si>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</si>
  <si>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</si>
  <si>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</si>
  <si>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</si>
  <si>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</si>
  <si>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</si>
  <si>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</si>
  <si>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</si>
  <si>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</si>
  <si>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</si>
  <si>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</si>
  <si>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</si>
  <si>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</si>
  <si>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</si>
  <si>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</si>
  <si>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</si>
  <si>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</si>
  <si>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</si>
  <si>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</si>
  <si>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</si>
  <si>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</si>
  <si>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</si>
  <si>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</si>
  <si>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</si>
  <si>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</si>
  <si>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</si>
  <si>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</si>
  <si>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</si>
  <si>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</si>
  <si>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</si>
  <si>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</si>
  <si>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</si>
  <si>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</si>
  <si>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</si>
  <si>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</si>
  <si>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</si>
  <si>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</si>
  <si>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</si>
  <si>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</si>
  <si>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</si>
  <si>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</si>
  <si>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</si>
  <si>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</si>
  <si>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</si>
  <si>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</si>
  <si>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</si>
  <si>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</si>
  <si>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</si>
  <si>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</si>
  <si>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</si>
  <si>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</si>
  <si>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</si>
  <si>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</si>
  <si>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</si>
  <si>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</si>
  <si>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</si>
  <si>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</si>
  <si>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</si>
  <si>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</si>
  <si>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</si>
  <si>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</si>
  <si>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</si>
  <si>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</si>
  <si>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</si>
  <si>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</si>
  <si>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</si>
  <si>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</si>
  <si>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</si>
  <si>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</si>
  <si>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</si>
  <si>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</si>
  <si>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</si>
  <si>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</si>
  <si>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</si>
  <si>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</si>
  <si>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</si>
  <si>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</si>
  <si>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</si>
  <si>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</si>
  <si>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</si>
  <si>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</si>
  <si>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</si>
  <si>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</si>
  <si>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</si>
  <si>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</si>
  <si>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</si>
  <si>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</si>
  <si>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</si>
  <si>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</si>
  <si>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</si>
  <si>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</si>
  <si>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</si>
  <si>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</si>
  <si>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</si>
  <si>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</si>
  <si>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</si>
  <si>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</si>
  <si>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</si>
  <si>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</si>
  <si>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</si>
  <si>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</si>
  <si>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</si>
  <si>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</si>
  <si>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</si>
  <si>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</si>
  <si>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</si>
  <si>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</si>
  <si>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</si>
  <si>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</si>
  <si>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</si>
  <si>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</si>
  <si>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</si>
  <si>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</si>
  <si>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</si>
  <si>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</si>
  <si>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</si>
  <si>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</si>
  <si>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</si>
  <si>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</si>
  <si>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</si>
  <si>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</si>
  <si>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</si>
  <si>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</si>
  <si>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</si>
  <si>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</si>
  <si>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</si>
  <si>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</si>
  <si>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</si>
  <si>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</si>
  <si>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</si>
  <si>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</si>
  <si>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</si>
  <si>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</si>
  <si>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</si>
  <si>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</si>
  <si>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</si>
  <si>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</si>
  <si>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</si>
  <si>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</si>
  <si>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</si>
  <si>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</si>
  <si>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</si>
  <si>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</si>
  <si>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</si>
  <si>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</si>
  <si>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</si>
  <si>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</si>
  <si>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</si>
  <si>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</si>
  <si>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</si>
  <si>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</si>
  <si>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</si>
  <si>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</si>
  <si>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</si>
  <si>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</si>
  <si>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</si>
  <si>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</si>
  <si>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</si>
  <si>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</si>
  <si>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</si>
  <si>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</si>
  <si>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</si>
  <si>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</si>
  <si>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</si>
  <si>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</si>
  <si>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</si>
  <si>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</si>
  <si>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</si>
  <si>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</si>
  <si>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</si>
  <si>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</si>
  <si>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</si>
  <si>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</si>
  <si>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</si>
  <si>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</si>
  <si>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</si>
  <si>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</si>
  <si>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</si>
  <si>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</si>
  <si>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</si>
  <si>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</si>
  <si>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</si>
  <si>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</si>
  <si>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</si>
  <si>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</si>
  <si>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</si>
  <si>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</si>
  <si>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</si>
  <si>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</si>
  <si>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</si>
  <si>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</si>
  <si>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</si>
  <si>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</si>
  <si>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</si>
  <si>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</si>
  <si>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</si>
  <si>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</si>
  <si>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</si>
  <si>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</si>
  <si>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</si>
  <si>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</si>
  <si>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</si>
  <si>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</si>
  <si>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</si>
  <si>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</si>
  <si>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</si>
  <si>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</si>
  <si>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</si>
  <si>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</si>
  <si>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</si>
  <si>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</si>
  <si>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</si>
  <si>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</si>
  <si>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</si>
  <si>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</si>
  <si>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</si>
  <si>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</si>
  <si>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</si>
  <si>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</si>
  <si>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</si>
  <si>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</si>
  <si>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</si>
  <si>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</si>
  <si>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</si>
  <si>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</si>
  <si>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</si>
  <si>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</si>
  <si>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</si>
  <si>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</si>
  <si>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</si>
  <si>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</si>
  <si>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</si>
  <si>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</si>
  <si>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</si>
  <si>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</si>
  <si>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</si>
  <si>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</si>
  <si>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</si>
  <si>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</si>
  <si>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</si>
  <si>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</si>
  <si>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</si>
  <si>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</si>
  <si>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</si>
  <si>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</si>
  <si>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</si>
  <si>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</si>
  <si>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</si>
  <si>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</si>
  <si>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</si>
  <si>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</si>
  <si>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</si>
  <si>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</si>
  <si>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</si>
  <si>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</si>
  <si>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</si>
  <si>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</si>
  <si>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</si>
  <si>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</si>
  <si>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</si>
  <si>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</si>
  <si>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</si>
  <si>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</si>
  <si>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</si>
  <si>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</si>
  <si>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</si>
  <si>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</si>
  <si>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</si>
  <si>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</si>
  <si>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</si>
  <si>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</si>
  <si>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</si>
  <si>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</si>
  <si>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</si>
  <si>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</si>
  <si>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</si>
  <si>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</si>
  <si>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</si>
  <si>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</si>
  <si>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</si>
  <si>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</si>
  <si>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</si>
  <si>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</si>
  <si>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</si>
  <si>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</si>
  <si>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</si>
  <si>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</si>
  <si>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</si>
  <si>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</si>
  <si>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</si>
  <si>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</si>
  <si>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</si>
  <si>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</si>
  <si>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</si>
  <si>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</si>
  <si>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</si>
  <si>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</si>
  <si>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</si>
  <si>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</si>
  <si>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</si>
  <si>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</si>
  <si>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</si>
  <si>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</si>
  <si>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</si>
  <si>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</si>
  <si>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</si>
  <si>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</si>
  <si>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</si>
  <si>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</si>
  <si>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</si>
  <si>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</si>
  <si>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</si>
  <si>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</si>
  <si>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</si>
  <si>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</si>
  <si>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</si>
  <si>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</si>
  <si>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</si>
  <si>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</si>
  <si>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</si>
  <si>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</si>
  <si>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</si>
  <si>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</si>
  <si>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</si>
  <si>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</si>
  <si>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</si>
  <si>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</si>
  <si>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</si>
  <si>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</si>
  <si>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</si>
  <si>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</si>
  <si>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</si>
  <si>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</si>
  <si>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</si>
  <si>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</si>
  <si>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</si>
  <si>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</si>
  <si>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</si>
  <si>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</si>
  <si>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</si>
  <si>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</si>
  <si>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</si>
  <si>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</si>
  <si>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</si>
  <si>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</si>
  <si>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</si>
  <si>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</si>
  <si>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</si>
  <si>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</si>
  <si>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</si>
  <si>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</si>
  <si>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</si>
  <si>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</si>
  <si>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</si>
  <si>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</si>
  <si>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</si>
  <si>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</si>
  <si>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</si>
  <si>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</si>
  <si>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</si>
  <si>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</si>
  <si>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</si>
  <si>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</si>
  <si>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</si>
  <si>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</si>
  <si>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</si>
  <si>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</si>
  <si>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</si>
  <si>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</si>
  <si>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</si>
  <si>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</si>
  <si>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</si>
  <si>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</si>
  <si>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</si>
  <si>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</si>
  <si>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</si>
  <si>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</si>
  <si>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</si>
  <si>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</si>
  <si>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</si>
  <si>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</si>
  <si>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</si>
  <si>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</si>
  <si>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</si>
  <si>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</si>
  <si>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</si>
  <si>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</si>
  <si>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</si>
  <si>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</si>
  <si>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</si>
  <si>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</si>
  <si>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</si>
  <si>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</si>
  <si>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</si>
  <si>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</si>
  <si>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</si>
  <si>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</si>
  <si>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</si>
  <si>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</si>
  <si>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</si>
  <si>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</si>
  <si>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</si>
  <si>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</si>
  <si>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</si>
  <si>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</si>
  <si>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</si>
  <si>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</si>
  <si>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</si>
  <si>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</si>
  <si>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</si>
  <si>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</si>
  <si>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</si>
  <si>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</si>
  <si>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</si>
  <si>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</si>
  <si>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</si>
  <si>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</si>
  <si>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</si>
  <si>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</si>
  <si>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</si>
  <si>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</si>
  <si>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</si>
  <si>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</si>
  <si>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</si>
  <si>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</si>
  <si>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</si>
  <si>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</si>
  <si>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</si>
  <si>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</si>
  <si>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</si>
  <si>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</si>
  <si>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</si>
  <si>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</si>
  <si>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</si>
  <si>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</si>
  <si>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</si>
  <si>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</si>
  <si>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</si>
  <si>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</si>
  <si>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</si>
  <si>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</si>
  <si>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</si>
  <si>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</si>
  <si>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</si>
  <si>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</si>
  <si>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</si>
  <si>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</si>
  <si>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</si>
  <si>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</si>
  <si>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</si>
  <si>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</si>
  <si>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</si>
  <si>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</si>
  <si>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</si>
  <si>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</si>
  <si>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</si>
  <si>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</si>
  <si>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</si>
  <si>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</si>
  <si>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</si>
  <si>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</si>
  <si>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</si>
  <si>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</si>
  <si>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</si>
  <si>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</si>
  <si>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</si>
  <si>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</si>
  <si>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</si>
  <si>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</si>
  <si>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</si>
  <si>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</si>
  <si>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</si>
  <si>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</si>
  <si>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</si>
  <si>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</si>
  <si>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</si>
  <si>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</si>
  <si>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</si>
  <si>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</si>
  <si>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</si>
  <si>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</si>
  <si>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</si>
  <si>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</si>
  <si>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</si>
  <si>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</si>
  <si>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</si>
  <si>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</si>
  <si>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</si>
  <si>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</si>
  <si>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</si>
  <si>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</si>
  <si>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</si>
  <si>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</si>
  <si>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</si>
  <si>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</si>
  <si>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</si>
  <si>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</si>
  <si>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</si>
  <si>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</si>
  <si>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</si>
  <si>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</si>
  <si>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</si>
  <si>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</si>
  <si>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</si>
  <si>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</si>
  <si>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</si>
  <si>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</si>
  <si>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</si>
  <si>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</si>
  <si>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</si>
  <si>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</si>
  <si>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</si>
  <si>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</si>
  <si>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</si>
  <si>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</si>
  <si>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</si>
  <si>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</si>
  <si>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</si>
  <si>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</si>
  <si>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</si>
  <si>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</si>
  <si>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</si>
  <si>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</si>
  <si>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</si>
  <si>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</si>
  <si>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</si>
  <si>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</si>
  <si>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</si>
  <si>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</si>
  <si>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</si>
  <si>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</si>
  <si>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</si>
  <si>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</si>
  <si>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</si>
  <si>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</si>
  <si>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</si>
  <si>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</si>
  <si>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</si>
  <si>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</si>
  <si>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</si>
  <si>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</si>
  <si>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</si>
  <si>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</si>
  <si>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</si>
  <si>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</si>
  <si>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</si>
  <si>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</si>
  <si>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</si>
  <si>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</si>
  <si>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</si>
  <si>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</si>
  <si>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</si>
  <si>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</si>
  <si>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</si>
  <si>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</si>
  <si>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</si>
  <si>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</si>
  <si>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</si>
  <si>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</si>
  <si>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</si>
  <si>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</si>
  <si>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</si>
  <si>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</si>
  <si>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</si>
  <si>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</si>
  <si>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</si>
  <si>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</si>
  <si>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</si>
  <si>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</si>
  <si>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</si>
  <si>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</si>
  <si>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</si>
  <si>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</si>
  <si>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</si>
  <si>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</si>
  <si>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</si>
  <si>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</si>
  <si>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</si>
  <si>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</si>
  <si>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</si>
  <si>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</si>
  <si>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</si>
  <si>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</si>
  <si>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</si>
  <si>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</si>
  <si>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</si>
  <si>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</si>
  <si>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</si>
  <si>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</si>
  <si>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</si>
  <si>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</si>
  <si>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</si>
  <si>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</si>
  <si>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</si>
  <si>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</si>
  <si>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</si>
  <si>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</si>
  <si>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</si>
  <si>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</si>
  <si>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</si>
  <si>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</si>
  <si>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</si>
  <si>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</si>
  <si>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</si>
  <si>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</si>
  <si>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</si>
  <si>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</si>
  <si>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</si>
  <si>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</si>
  <si>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</si>
  <si>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</si>
  <si>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</si>
  <si>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</si>
  <si>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</si>
  <si>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</si>
  <si>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</si>
  <si>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</si>
  <si>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</si>
  <si>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</si>
  <si>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</si>
  <si>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</si>
  <si>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</si>
  <si>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</si>
  <si>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</si>
  <si>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</si>
  <si>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</si>
  <si>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</si>
  <si>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</si>
  <si>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</si>
  <si>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</si>
  <si>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</si>
  <si>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</si>
  <si>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</si>
  <si>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</si>
  <si>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</si>
  <si>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</si>
  <si>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</si>
  <si>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</si>
  <si>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</si>
  <si>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</si>
  <si>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</si>
  <si>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</si>
  <si>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</si>
  <si>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</si>
  <si>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</si>
  <si>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</si>
  <si>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</si>
  <si>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</si>
  <si>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</si>
  <si>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</si>
  <si>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</si>
  <si>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</si>
  <si>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</si>
  <si>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</si>
  <si>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</si>
  <si>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</si>
  <si>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</si>
  <si>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</si>
  <si>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</si>
  <si>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</si>
  <si>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</si>
  <si>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</si>
  <si>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</si>
  <si>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</si>
  <si>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</si>
  <si>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</si>
  <si>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</si>
  <si>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</si>
  <si>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</si>
  <si>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</si>
  <si>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</si>
  <si>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</si>
  <si>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</si>
  <si>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</si>
  <si>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</si>
  <si>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</si>
  <si>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</si>
  <si>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</si>
  <si>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</si>
  <si>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</si>
  <si>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</si>
  <si>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</si>
  <si>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</si>
  <si>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</si>
  <si>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</si>
  <si>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</si>
  <si>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</si>
  <si>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</si>
  <si>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</si>
  <si>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</si>
  <si>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</si>
  <si>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</si>
  <si>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</si>
  <si>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</si>
  <si>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</si>
  <si>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</si>
  <si>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</si>
  <si>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</si>
  <si>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</si>
  <si>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</si>
  <si>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</si>
  <si>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</si>
  <si>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</si>
  <si>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</si>
  <si>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</si>
  <si>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</si>
  <si>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</si>
  <si>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</si>
  <si>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</si>
  <si>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</si>
  <si>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</si>
  <si>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</si>
  <si>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</si>
  <si>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</si>
  <si>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</si>
  <si>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</si>
  <si>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</si>
  <si>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</si>
  <si>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</si>
  <si>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</si>
  <si>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</si>
  <si>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</si>
  <si>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</si>
  <si>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</si>
  <si>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</si>
  <si>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</si>
  <si>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</si>
  <si>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</si>
  <si>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</si>
  <si>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</si>
  <si>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</si>
  <si>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</si>
  <si>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</si>
  <si>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</si>
  <si>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</si>
  <si>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</si>
  <si>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</si>
  <si>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</si>
  <si>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</si>
  <si>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</si>
  <si>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</si>
  <si>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</si>
  <si>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</si>
  <si>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</si>
  <si>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</si>
  <si>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</si>
  <si>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</si>
  <si>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</si>
  <si>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</si>
  <si>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</si>
  <si>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</si>
  <si>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</si>
  <si>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</si>
  <si>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</si>
  <si>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</si>
  <si>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</si>
  <si>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</si>
  <si>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</si>
  <si>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</si>
  <si>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</si>
  <si>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</si>
  <si>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</si>
  <si>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</si>
  <si>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</si>
  <si>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</si>
  <si>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</si>
  <si>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</si>
  <si>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</si>
  <si>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</si>
  <si>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</si>
  <si>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</si>
  <si>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</si>
  <si>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</si>
  <si>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</si>
  <si>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</si>
  <si>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</si>
  <si>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</si>
  <si>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</si>
  <si>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</si>
  <si>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</si>
  <si>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</si>
  <si>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</si>
  <si>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</si>
  <si>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</si>
  <si>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</si>
  <si>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</si>
  <si>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</si>
  <si>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</si>
  <si>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</si>
  <si>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</si>
  <si>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</si>
  <si>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</si>
  <si>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</si>
  <si>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</si>
  <si>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</si>
  <si>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</si>
  <si>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</si>
  <si>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</si>
  <si>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</si>
  <si>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</si>
  <si>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</si>
  <si>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</si>
  <si>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</si>
  <si>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</si>
  <si>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</si>
  <si>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</si>
  <si>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</si>
  <si>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</si>
  <si>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</si>
  <si>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</si>
  <si>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</si>
  <si>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</si>
  <si>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</si>
  <si>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</si>
  <si>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</si>
  <si>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</si>
  <si>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</si>
  <si>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</si>
  <si>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</si>
  <si>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</si>
  <si>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</si>
  <si>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</si>
  <si>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</si>
  <si>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</si>
  <si>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</si>
  <si>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</si>
  <si>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</si>
  <si>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</si>
  <si>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</si>
  <si>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</si>
  <si>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</si>
  <si>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</si>
  <si>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</si>
  <si>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</si>
  <si>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</si>
  <si>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</si>
  <si>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</si>
  <si>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</si>
  <si>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</si>
  <si>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</si>
  <si>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</si>
  <si>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</si>
  <si>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</si>
  <si>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</si>
  <si>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</si>
  <si>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</si>
  <si>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</si>
  <si>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</si>
  <si>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</si>
  <si>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</si>
  <si>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</si>
  <si>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</si>
  <si>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</si>
  <si>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</si>
  <si>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</si>
  <si>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</si>
  <si>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</si>
  <si>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</si>
  <si>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</si>
  <si>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</si>
  <si>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</si>
  <si>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</si>
  <si>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</si>
  <si>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</si>
  <si>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</si>
  <si>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</si>
  <si>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</si>
  <si>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</si>
  <si>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</si>
  <si>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</si>
  <si>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</si>
  <si>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</si>
  <si>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</si>
  <si>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</si>
  <si>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</si>
  <si>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</si>
  <si>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</si>
  <si>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</si>
  <si>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</si>
  <si>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</si>
  <si>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</si>
  <si>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</si>
  <si>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</si>
  <si>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</si>
  <si>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</si>
  <si>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</si>
  <si>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</si>
  <si>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</si>
  <si>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</si>
  <si>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</si>
  <si>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</si>
  <si>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</si>
  <si>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</si>
  <si>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</si>
  <si>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</si>
  <si>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</si>
  <si>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</si>
  <si>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</si>
  <si>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</si>
  <si>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</si>
  <si>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</si>
  <si>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</si>
  <si>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</si>
  <si>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</si>
  <si>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</si>
  <si>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</si>
  <si>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</si>
  <si>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</si>
  <si>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</si>
  <si>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</si>
  <si>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</si>
  <si>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</si>
  <si>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</si>
  <si>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</si>
  <si>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</si>
  <si>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</si>
  <si>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</si>
  <si>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</si>
  <si>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</si>
  <si>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</si>
  <si>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</si>
  <si>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</si>
  <si>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</si>
  <si>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</si>
  <si>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</si>
  <si>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</si>
  <si>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</si>
  <si>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</si>
  <si>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</si>
  <si>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</si>
  <si>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</si>
  <si>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</si>
  <si>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</si>
  <si>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</si>
  <si>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</si>
  <si>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</si>
  <si>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</si>
  <si>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</si>
  <si>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</si>
  <si>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</si>
  <si>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</si>
  <si>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</si>
  <si>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</si>
  <si>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</si>
  <si>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</si>
  <si>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</si>
  <si>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</si>
  <si>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</si>
  <si>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</si>
  <si>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</si>
  <si>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</si>
  <si>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</si>
  <si>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</si>
  <si>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</si>
  <si>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</si>
  <si>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</si>
  <si>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</si>
  <si>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</si>
  <si>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</si>
  <si>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</si>
  <si>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</si>
  <si>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</si>
  <si>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</si>
  <si>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</si>
  <si>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</si>
  <si>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</si>
  <si>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</si>
  <si>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</si>
  <si>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</si>
  <si>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</si>
  <si>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</si>
  <si>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</si>
  <si>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</si>
  <si>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</si>
  <si>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</si>
  <si>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</si>
  <si>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</si>
  <si>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</si>
  <si>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</si>
  <si>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</si>
  <si>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</si>
  <si>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</si>
  <si>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</si>
  <si>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</si>
  <si>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</si>
  <si>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</si>
  <si>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</si>
  <si>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</si>
  <si>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</si>
  <si>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</si>
  <si>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</si>
  <si>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</si>
  <si>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</si>
  <si>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</si>
  <si>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</si>
  <si>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</si>
  <si>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</si>
  <si>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</si>
  <si>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</si>
  <si>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</si>
  <si>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</si>
  <si>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</si>
  <si>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</si>
  <si>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</si>
  <si>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</si>
  <si>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</si>
  <si>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</si>
  <si>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</si>
  <si>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</si>
  <si>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</si>
  <si>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</si>
  <si>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</si>
  <si>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</si>
  <si>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</si>
  <si>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</si>
  <si>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</si>
  <si>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</si>
  <si>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</si>
  <si>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</si>
  <si>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</si>
  <si>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</si>
  <si>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</si>
  <si>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</si>
  <si>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</si>
  <si>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</si>
  <si>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</si>
  <si>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</si>
  <si>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</si>
  <si>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</si>
  <si>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</si>
  <si>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</si>
  <si>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</si>
  <si>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</si>
  <si>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</si>
  <si>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</si>
  <si>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</si>
  <si>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</si>
  <si>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</si>
  <si>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</si>
  <si>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</si>
  <si>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</si>
  <si>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</si>
  <si>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</si>
  <si>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</si>
  <si>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</si>
  <si>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</si>
  <si>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</si>
  <si>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</si>
  <si>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</si>
  <si>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</si>
  <si>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</si>
  <si>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</si>
  <si>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</si>
  <si>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</si>
  <si>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</si>
  <si>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</si>
  <si>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</si>
  <si>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</si>
  <si>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</si>
  <si>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</si>
  <si>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</si>
  <si>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</si>
  <si>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</si>
  <si>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</si>
  <si>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</si>
  <si>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</si>
  <si>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</si>
  <si>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</si>
  <si>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</si>
  <si>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</si>
  <si>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</si>
  <si>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</si>
  <si>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</si>
  <si>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</si>
  <si>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</si>
  <si>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</si>
  <si>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</si>
  <si>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</si>
  <si>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</si>
  <si>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</si>
  <si>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</si>
  <si>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</si>
  <si>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</si>
  <si>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</si>
  <si>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</si>
  <si>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</si>
  <si>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</si>
  <si>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</si>
  <si>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</si>
  <si>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</si>
  <si>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</si>
  <si>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</si>
  <si>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</si>
  <si>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</si>
  <si>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</si>
  <si>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</si>
  <si>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</si>
  <si>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</si>
  <si>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</si>
  <si>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</si>
  <si>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</si>
  <si>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</si>
  <si>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</si>
  <si>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</si>
  <si>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</si>
  <si>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</si>
  <si>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</si>
  <si>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</si>
  <si>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</si>
  <si>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</si>
  <si>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</si>
  <si>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</si>
  <si>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</si>
  <si>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</si>
  <si>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</si>
  <si>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</si>
  <si>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</si>
  <si>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</si>
  <si>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</si>
  <si>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</si>
  <si>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</si>
  <si>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</si>
  <si>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</si>
  <si>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</si>
  <si>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</si>
  <si>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</si>
  <si>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</si>
  <si>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</si>
  <si>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</si>
  <si>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</si>
  <si>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</si>
  <si>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</si>
  <si>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</si>
  <si>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</si>
  <si>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</si>
  <si>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</si>
  <si>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</si>
  <si>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</si>
  <si>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</si>
  <si>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</si>
  <si>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</si>
  <si>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</si>
  <si>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</si>
  <si>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</si>
  <si>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</si>
  <si>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</si>
  <si>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</si>
  <si>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</si>
  <si>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</si>
  <si>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</si>
  <si>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</si>
  <si>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</si>
  <si>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</si>
  <si>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</si>
  <si>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</si>
  <si>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</si>
  <si>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</si>
  <si>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</si>
  <si>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</si>
  <si>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</si>
  <si>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</si>
  <si>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</si>
  <si>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</si>
  <si>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</si>
  <si>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</si>
  <si>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</si>
  <si>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</si>
  <si>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</si>
  <si>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</si>
  <si>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</si>
  <si>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</si>
  <si>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</si>
  <si>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</si>
  <si>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</si>
  <si>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</si>
  <si>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</si>
  <si>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</si>
  <si>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</si>
  <si>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</si>
  <si>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</si>
  <si>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</si>
  <si>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</si>
  <si>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</si>
  <si>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</si>
  <si>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</si>
  <si>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</si>
  <si>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</si>
  <si>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</si>
  <si>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</si>
  <si>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</si>
  <si>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</si>
  <si>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</si>
  <si>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</si>
  <si>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</si>
  <si>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</si>
  <si>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</si>
  <si>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</si>
  <si>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</si>
  <si>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</si>
  <si>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</si>
  <si>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</si>
  <si>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</si>
  <si>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</si>
  <si>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</si>
  <si>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</si>
  <si>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</si>
  <si>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</si>
  <si>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</si>
  <si>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</si>
  <si>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</si>
  <si>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</si>
  <si>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</si>
  <si>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</si>
  <si>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</si>
  <si>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</si>
  <si>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</si>
  <si>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</si>
  <si>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</si>
  <si>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</si>
  <si>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</si>
  <si>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</si>
  <si>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</si>
  <si>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</si>
  <si>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</si>
  <si>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</si>
  <si>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</si>
  <si>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</si>
  <si>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</si>
  <si>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</si>
  <si>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</si>
  <si>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</si>
  <si>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</si>
  <si>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</si>
  <si>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</si>
  <si>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</si>
  <si>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</si>
  <si>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</si>
  <si>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</si>
  <si>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</si>
  <si>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</si>
  <si>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</si>
  <si>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</si>
  <si>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</si>
  <si>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</si>
  <si>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</si>
  <si>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</si>
  <si>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</si>
  <si>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</si>
  <si>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</si>
  <si>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</si>
  <si>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</si>
  <si>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</si>
  <si>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</si>
  <si>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</si>
  <si>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</si>
  <si>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</si>
  <si>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</si>
  <si>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</si>
  <si>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</si>
  <si>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</si>
  <si>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</si>
  <si>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</si>
  <si>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</si>
  <si>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</si>
  <si>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</si>
  <si>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</si>
  <si>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</si>
  <si>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</si>
  <si>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</si>
  <si>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</si>
  <si>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</si>
  <si>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</si>
  <si>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</si>
  <si>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</si>
  <si>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</si>
  <si>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</si>
  <si>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</si>
  <si>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</si>
  <si>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</si>
  <si>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</si>
  <si>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</si>
  <si>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</si>
  <si>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</si>
  <si>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</si>
  <si>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</si>
  <si>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</si>
  <si>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</si>
  <si>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</si>
  <si>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</si>
  <si>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</si>
  <si>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</si>
  <si>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</si>
  <si>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</si>
  <si>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</si>
  <si>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</si>
  <si>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</si>
  <si>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</si>
  <si>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</si>
  <si>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</si>
  <si>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</si>
  <si>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</si>
  <si>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</si>
  <si>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</si>
  <si>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</si>
  <si>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</si>
  <si>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</si>
  <si>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</si>
  <si>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</si>
  <si>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</si>
  <si>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</si>
  <si>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</si>
  <si>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</si>
  <si>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</si>
  <si>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</si>
  <si>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</si>
  <si>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</si>
  <si>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</si>
  <si>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</si>
  <si>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</si>
  <si>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</si>
  <si>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</si>
  <si>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</si>
  <si>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</si>
  <si>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</si>
  <si>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</si>
  <si>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</si>
  <si>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</si>
  <si>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</si>
  <si>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</si>
  <si>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</si>
  <si>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</si>
  <si>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</si>
  <si>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</si>
  <si>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</si>
  <si>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</si>
  <si>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</si>
  <si>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</si>
  <si>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</si>
  <si>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</si>
  <si>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</si>
  <si>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</si>
  <si>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</si>
  <si>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</si>
  <si>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</si>
  <si>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</si>
  <si>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</si>
  <si>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</si>
  <si>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</si>
  <si>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</si>
  <si>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</si>
  <si>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</si>
  <si>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</si>
  <si>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</si>
  <si>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</si>
  <si>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</si>
  <si>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</si>
  <si>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</si>
  <si>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</si>
  <si>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</si>
  <si>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</si>
  <si>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</si>
  <si>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</si>
  <si>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</si>
  <si>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</si>
  <si>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</si>
  <si>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</si>
  <si>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</si>
  <si>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</si>
  <si>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</si>
  <si>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</si>
  <si>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</si>
  <si>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</si>
  <si>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</si>
  <si>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</si>
  <si>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</si>
  <si>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</si>
  <si>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</si>
  <si>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</si>
  <si>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</si>
  <si>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</si>
  <si>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</si>
  <si>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</si>
  <si>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</si>
  <si>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</si>
  <si>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</si>
  <si>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</si>
  <si>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</si>
  <si>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</si>
  <si>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</si>
  <si>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</si>
  <si>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</si>
  <si>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</si>
  <si>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</si>
  <si>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</si>
  <si>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</si>
  <si>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</si>
  <si>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</si>
  <si>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</si>
  <si>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</si>
  <si>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</si>
  <si>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</si>
  <si>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</si>
  <si>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</si>
  <si>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</si>
  <si>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</si>
  <si>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</si>
  <si>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</si>
  <si>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</si>
  <si>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</si>
  <si>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</si>
  <si>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</si>
  <si>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</si>
  <si>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</si>
  <si>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</si>
  <si>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</si>
  <si>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</si>
  <si>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</si>
  <si>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</si>
  <si>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</si>
  <si>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</si>
  <si>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</si>
  <si>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</si>
  <si>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</si>
  <si>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</si>
  <si>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</si>
  <si>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</si>
  <si>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</si>
  <si>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</si>
  <si>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</si>
  <si>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</si>
  <si>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</si>
  <si>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</si>
  <si>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</si>
  <si>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</si>
  <si>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</si>
  <si>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</si>
  <si>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</si>
  <si>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</si>
  <si>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</si>
  <si>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</si>
  <si>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</si>
  <si>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</si>
  <si>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</si>
  <si>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</si>
  <si>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</si>
  <si>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</si>
  <si>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</si>
  <si>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</si>
  <si>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</si>
  <si>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</si>
  <si>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</si>
  <si>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</si>
  <si>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</si>
  <si>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</si>
  <si>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</si>
  <si>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</si>
  <si>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</si>
  <si>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</si>
  <si>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</si>
  <si>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</si>
  <si>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</si>
  <si>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</si>
  <si>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</si>
  <si>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</si>
  <si>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</si>
  <si>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</si>
  <si>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</si>
  <si>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</si>
  <si>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</si>
  <si>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</si>
  <si>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</si>
  <si>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</si>
  <si>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</si>
  <si>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</si>
  <si>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</si>
  <si>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</si>
  <si>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</si>
  <si>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</si>
  <si>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</si>
  <si>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</si>
  <si>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</si>
  <si>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</si>
  <si>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</si>
  <si>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</si>
  <si>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</si>
  <si>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</si>
  <si>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</si>
  <si>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</si>
  <si>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</si>
  <si>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</si>
  <si>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</si>
  <si>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</si>
  <si>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</si>
  <si>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</si>
  <si>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</si>
  <si>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</si>
  <si>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</si>
  <si>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</si>
  <si>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</si>
  <si>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</si>
  <si>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</si>
  <si>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</si>
  <si>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</si>
  <si>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</si>
  <si>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</si>
  <si>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</si>
  <si>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</si>
  <si>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</si>
  <si>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</si>
  <si>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</si>
  <si>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</si>
  <si>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</si>
  <si>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</si>
  <si>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</si>
  <si>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</si>
  <si>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</si>
  <si>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</si>
  <si>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</si>
  <si>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</si>
  <si>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</si>
  <si>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</si>
  <si>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</si>
  <si>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</si>
  <si>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</si>
  <si>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</si>
  <si>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</si>
  <si>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</si>
  <si>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</si>
  <si>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</si>
  <si>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</si>
  <si>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</si>
  <si>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</si>
  <si>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</si>
  <si>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</si>
  <si>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</si>
  <si>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</si>
  <si>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</si>
  <si>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</si>
  <si>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</si>
  <si>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</si>
  <si>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</si>
  <si>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</si>
  <si>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</si>
  <si>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</si>
  <si>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</si>
  <si>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</si>
  <si>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</si>
  <si>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</si>
  <si>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</si>
  <si>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</si>
  <si>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</si>
  <si>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</si>
  <si>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</si>
  <si>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</si>
  <si>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</si>
  <si>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</si>
  <si>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</si>
  <si>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</si>
  <si>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</si>
  <si>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</si>
  <si>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</si>
  <si>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</si>
  <si>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</si>
  <si>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</si>
  <si>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</si>
  <si>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</si>
  <si>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</si>
  <si>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</si>
  <si>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</si>
  <si>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</si>
  <si>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</si>
  <si>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</si>
  <si>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</si>
  <si>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</si>
  <si>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</si>
  <si>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</si>
  <si>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</si>
  <si>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</si>
  <si>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</si>
  <si>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</si>
  <si>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</si>
  <si>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</si>
  <si>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</si>
  <si>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</si>
  <si>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</si>
  <si>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</si>
  <si>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</si>
  <si>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</si>
  <si>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</si>
  <si>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</si>
  <si>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</si>
  <si>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</si>
  <si>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</si>
  <si>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</si>
  <si>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</si>
  <si>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</si>
  <si>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</si>
  <si>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</si>
  <si>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</si>
  <si>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</si>
  <si>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</si>
  <si>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</si>
  <si>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</si>
  <si>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</si>
  <si>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</si>
  <si>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</si>
  <si>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</si>
  <si>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</si>
  <si>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</si>
  <si>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</si>
  <si>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</si>
  <si>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</si>
  <si>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</si>
  <si>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</si>
  <si>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</si>
  <si>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</si>
  <si>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</si>
  <si>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</si>
  <si>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</si>
  <si>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</si>
  <si>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</si>
  <si>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</si>
  <si>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</si>
  <si>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</si>
  <si>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</si>
  <si>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</si>
  <si>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</si>
  <si>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</si>
  <si>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</si>
  <si>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</si>
  <si>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</si>
  <si>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</si>
  <si>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</si>
  <si>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</si>
  <si>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</si>
  <si>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</si>
  <si>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</si>
  <si>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</si>
  <si>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</si>
  <si>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</si>
  <si>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</si>
  <si>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</si>
  <si>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</si>
  <si>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</si>
  <si>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</si>
  <si>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</si>
  <si>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</si>
  <si>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</si>
  <si>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</si>
  <si>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</si>
  <si>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</si>
  <si>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</si>
  <si>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</si>
  <si>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</si>
  <si>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</si>
  <si>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</si>
  <si>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</si>
  <si>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</si>
  <si>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</si>
  <si>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</si>
  <si>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</si>
  <si>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</si>
  <si>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</si>
  <si>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</si>
  <si>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</si>
  <si>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</si>
  <si>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</si>
  <si>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</si>
  <si>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</si>
  <si>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</si>
  <si>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</si>
  <si>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</si>
  <si>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</si>
  <si>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</si>
  <si>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</si>
  <si>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</si>
  <si>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</si>
  <si>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</si>
  <si>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</si>
  <si>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</si>
  <si>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</si>
  <si>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</si>
  <si>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</si>
  <si>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</si>
  <si>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</si>
  <si>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</si>
  <si>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</si>
  <si>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</si>
  <si>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</si>
  <si>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</si>
  <si>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</si>
  <si>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</si>
  <si>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</si>
  <si>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</si>
  <si>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</si>
  <si>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</si>
  <si>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</si>
  <si>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</si>
  <si>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</si>
  <si>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</si>
  <si>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</si>
  <si>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</si>
  <si>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</si>
  <si>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</si>
  <si>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</si>
  <si>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</si>
  <si>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</si>
  <si>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</si>
  <si>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</si>
  <si>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</si>
  <si>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</si>
  <si>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</si>
  <si>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</si>
  <si>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</si>
  <si>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</si>
  <si>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</si>
  <si>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</si>
  <si>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</si>
  <si>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</si>
  <si>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</si>
  <si>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</si>
  <si>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</si>
  <si>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</si>
  <si>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</si>
  <si>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</si>
  <si>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</si>
  <si>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</si>
  <si>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</si>
  <si>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</si>
  <si>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</si>
  <si>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</si>
  <si>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</si>
  <si>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</si>
  <si>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</si>
  <si>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</si>
  <si>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</si>
  <si>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</si>
  <si>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</si>
  <si>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</si>
  <si>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</si>
  <si>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</si>
  <si>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</si>
  <si>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</si>
  <si>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</si>
  <si>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</si>
  <si>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</si>
  <si>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</si>
  <si>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</si>
  <si>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</si>
  <si>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</si>
  <si>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</si>
  <si>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</si>
  <si>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</si>
  <si>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</si>
  <si>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</si>
  <si>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</si>
  <si>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</si>
  <si>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</si>
  <si>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</si>
  <si>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</si>
  <si>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</si>
  <si>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</si>
  <si>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</si>
  <si>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</si>
  <si>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</si>
  <si>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</si>
  <si>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</si>
  <si>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</si>
  <si>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</si>
  <si>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</si>
  <si>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</si>
  <si>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</si>
  <si>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</si>
  <si>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</si>
  <si>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</si>
  <si>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</si>
  <si>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</si>
  <si>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</si>
  <si>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</si>
  <si>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</si>
  <si>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</si>
  <si>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</si>
  <si>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</si>
  <si>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</si>
  <si>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</si>
  <si>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</si>
  <si>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</si>
  <si>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</si>
  <si>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</si>
  <si>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</si>
  <si>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</si>
  <si>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</si>
  <si>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</si>
  <si>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</si>
  <si>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</si>
  <si>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</si>
  <si>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</si>
  <si>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</si>
  <si>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</si>
  <si>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</si>
  <si>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</si>
  <si>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</si>
  <si>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</si>
  <si>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</si>
  <si>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</si>
  <si>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</si>
  <si>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</si>
  <si>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</si>
  <si>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</si>
  <si>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</si>
  <si>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</si>
  <si>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</si>
  <si>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</si>
  <si>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</si>
  <si>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</si>
  <si>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</si>
  <si>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</si>
  <si>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</si>
  <si>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</si>
  <si>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</si>
  <si>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</si>
  <si>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</si>
  <si>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</si>
  <si>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</si>
  <si>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</si>
  <si>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</si>
  <si>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</si>
  <si>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</si>
  <si>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</si>
  <si>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</si>
  <si>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</si>
  <si>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</si>
  <si>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</si>
  <si>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</si>
  <si>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</si>
  <si>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</si>
  <si>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</si>
  <si>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</si>
  <si>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</si>
  <si>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</si>
  <si>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</si>
  <si>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</si>
  <si>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</si>
  <si>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</si>
  <si>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</si>
  <si>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</si>
  <si>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</si>
  <si>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</si>
  <si>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</si>
  <si>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</si>
  <si>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</si>
  <si>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</si>
  <si>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</si>
  <si>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</si>
  <si>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</si>
  <si>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</si>
  <si>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</si>
  <si>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</si>
  <si>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</si>
  <si>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</si>
  <si>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</si>
  <si>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</si>
  <si>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</si>
  <si>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</si>
  <si>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</si>
  <si>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</si>
  <si>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</si>
  <si>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</si>
  <si>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</si>
  <si>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</si>
  <si>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</si>
  <si>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</si>
  <si>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</si>
  <si>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</si>
  <si>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</si>
  <si>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</si>
  <si>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</si>
  <si>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</si>
  <si>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</si>
  <si>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</si>
  <si>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</si>
  <si>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</si>
  <si>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</si>
  <si>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</si>
  <si>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</si>
  <si>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</si>
  <si>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</si>
  <si>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</si>
  <si>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</si>
  <si>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</si>
  <si>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</si>
  <si>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</si>
  <si>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</si>
  <si>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</si>
  <si>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</si>
  <si>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</si>
  <si>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</si>
  <si>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</si>
  <si>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</si>
  <si>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</si>
  <si>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</si>
  <si>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</si>
  <si>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</si>
  <si>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</si>
  <si>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</si>
  <si>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</si>
  <si>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</si>
  <si>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</si>
  <si>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</si>
  <si>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</si>
  <si>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</si>
  <si>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</si>
  <si>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</si>
  <si>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</si>
  <si>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</si>
  <si>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</si>
  <si>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</si>
  <si>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</si>
  <si>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</si>
  <si>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</si>
  <si>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</si>
  <si>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</si>
  <si>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</si>
  <si>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</si>
  <si>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</si>
  <si>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</si>
  <si>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</si>
  <si>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</si>
  <si>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</si>
  <si>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</si>
  <si>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</si>
  <si>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</si>
  <si>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</si>
  <si>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</si>
  <si>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</si>
  <si>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</si>
  <si>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</si>
  <si>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</si>
  <si>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</si>
  <si>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</si>
  <si>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</si>
  <si>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</si>
  <si>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</si>
  <si>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</si>
  <si>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</si>
  <si>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</si>
  <si>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</si>
  <si>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</si>
  <si>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</si>
  <si>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</si>
  <si>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</si>
  <si>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</si>
  <si>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</si>
  <si>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</si>
  <si>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</si>
  <si>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</si>
  <si>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</si>
  <si>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</si>
  <si>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</si>
  <si>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</si>
  <si>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</si>
  <si>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</si>
  <si>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</si>
  <si>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</si>
  <si>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</si>
  <si>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</si>
  <si>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</si>
  <si>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</si>
  <si>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</si>
  <si>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</si>
  <si>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</si>
  <si>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</si>
  <si>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</si>
  <si>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</si>
  <si>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</si>
  <si>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</si>
  <si>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</si>
  <si>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</si>
  <si>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</si>
  <si>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</si>
  <si>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</si>
  <si>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</si>
  <si>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</si>
  <si>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</si>
  <si>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</si>
  <si>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</si>
  <si>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</si>
  <si>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</si>
  <si>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</si>
  <si>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</si>
  <si>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</si>
  <si>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</si>
  <si>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</si>
  <si>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</si>
  <si>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</si>
  <si>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</si>
  <si>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</si>
  <si>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</si>
  <si>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</si>
  <si>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</si>
  <si>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</si>
  <si>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</si>
  <si>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</si>
  <si>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</si>
  <si>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</si>
  <si>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</si>
  <si>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</si>
  <si>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</si>
  <si>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</si>
  <si>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</si>
  <si>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</si>
  <si>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</si>
  <si>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</si>
  <si>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</si>
  <si>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</si>
  <si>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</si>
  <si>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</si>
  <si>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</si>
  <si>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</si>
  <si>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</si>
  <si>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</si>
  <si>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</si>
  <si>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</si>
  <si>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</si>
  <si>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</si>
  <si>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</si>
  <si>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</si>
  <si>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</si>
  <si>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</si>
  <si>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</si>
  <si>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</si>
  <si>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</si>
  <si>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</si>
  <si>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</si>
  <si>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</si>
  <si>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</si>
  <si>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</si>
  <si>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</si>
  <si>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</si>
  <si>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</si>
  <si>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</si>
  <si>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</si>
  <si>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</si>
  <si>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</si>
  <si>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</si>
  <si>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</si>
  <si>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</si>
  <si>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</si>
  <si>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</si>
  <si>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</si>
  <si>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</si>
  <si>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</si>
  <si>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</si>
  <si>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</si>
  <si>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</si>
  <si>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</si>
  <si>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</si>
  <si>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</si>
  <si>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</si>
  <si>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</si>
  <si>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</si>
  <si>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</si>
  <si>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</si>
  <si>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</si>
  <si>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</si>
  <si>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</si>
  <si>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</si>
  <si>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</si>
  <si>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</si>
  <si>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</si>
  <si>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</si>
  <si>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</si>
  <si>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</si>
  <si>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</si>
  <si>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</si>
  <si>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</si>
  <si>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</si>
  <si>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</si>
  <si>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</si>
  <si>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</si>
  <si>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</si>
  <si>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</si>
  <si>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</si>
  <si>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</si>
  <si>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</si>
  <si>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</si>
  <si>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</si>
  <si>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</si>
  <si>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</si>
  <si>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</si>
  <si>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</si>
  <si>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</si>
  <si>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</si>
  <si>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</si>
  <si>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</si>
  <si>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</si>
  <si>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</si>
  <si>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</si>
  <si>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</si>
  <si>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</si>
  <si>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</si>
  <si>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</si>
  <si>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</si>
  <si>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</si>
  <si>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</si>
  <si>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</si>
  <si>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</si>
  <si>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</si>
  <si>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</si>
  <si>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</si>
  <si>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</si>
  <si>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</si>
  <si>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</si>
  <si>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</si>
  <si>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</si>
  <si>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</si>
  <si>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</si>
  <si>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</si>
  <si>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</si>
  <si>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</si>
  <si>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</si>
  <si>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</si>
  <si>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</si>
  <si>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</si>
  <si>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</si>
  <si>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</si>
  <si>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</si>
  <si>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</si>
  <si>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</si>
  <si>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</si>
  <si>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</si>
  <si>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</si>
  <si>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</si>
  <si>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</si>
  <si>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</si>
  <si>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</si>
  <si>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</si>
  <si>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</si>
  <si>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</si>
  <si>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</si>
  <si>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</si>
  <si>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</si>
  <si>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</si>
  <si>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</si>
  <si>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</si>
  <si>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</si>
  <si>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</si>
  <si>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</si>
  <si>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</si>
  <si>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</si>
  <si>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</si>
  <si>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</si>
  <si>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</si>
  <si>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</si>
  <si>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</si>
  <si>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</si>
  <si>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</si>
  <si>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</si>
  <si>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</si>
  <si>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</si>
  <si>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</si>
  <si>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</si>
  <si>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</si>
  <si>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</si>
  <si>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</si>
  <si>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</si>
  <si>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</si>
  <si>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</si>
  <si>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</si>
  <si>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</si>
  <si>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</si>
  <si>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</si>
  <si>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</si>
  <si>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</si>
  <si>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</si>
  <si>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</si>
  <si>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</si>
  <si>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</si>
  <si>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</si>
  <si>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</si>
  <si>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</si>
  <si>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</si>
  <si>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</si>
  <si>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</si>
  <si>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</si>
  <si>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</si>
  <si>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</si>
  <si>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</si>
  <si>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</si>
  <si>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</si>
  <si>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</si>
  <si>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</si>
  <si>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</si>
  <si>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</si>
  <si>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</si>
  <si>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</si>
  <si>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</si>
  <si>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</si>
  <si>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</si>
  <si>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</si>
  <si>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</si>
  <si>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</si>
  <si>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</si>
  <si>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</si>
  <si>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</si>
  <si>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</si>
  <si>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</si>
  <si>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</si>
  <si>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</si>
  <si>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</si>
  <si>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</si>
  <si>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</si>
  <si>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</si>
  <si>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</si>
  <si>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</si>
  <si>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</si>
  <si>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</si>
  <si>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</si>
  <si>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</si>
  <si>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</si>
  <si>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</si>
  <si>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</si>
  <si>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</si>
  <si>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</si>
  <si>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</si>
  <si>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</si>
  <si>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</si>
  <si>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</si>
  <si>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</si>
  <si>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</si>
  <si>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</si>
  <si>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</si>
  <si>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</si>
  <si>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</si>
  <si>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</si>
  <si>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</si>
  <si>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</si>
  <si>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</si>
  <si>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</si>
  <si>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</si>
  <si>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</si>
  <si>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</si>
  <si>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</si>
  <si>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</si>
  <si>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</si>
  <si>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</si>
  <si>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</si>
  <si>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</si>
  <si>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</si>
  <si>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</si>
  <si>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</si>
  <si>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</si>
  <si>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</si>
  <si>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</si>
  <si>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</si>
  <si>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</si>
  <si>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</si>
  <si>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</si>
  <si>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</si>
  <si>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</si>
  <si>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</si>
  <si>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</si>
  <si>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</si>
  <si>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</si>
  <si>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</si>
  <si>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</si>
  <si>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</si>
  <si>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</si>
  <si>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</si>
  <si>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</si>
  <si>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</si>
  <si>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</si>
  <si>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</si>
  <si>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</si>
  <si>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</si>
  <si>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</si>
  <si>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</si>
  <si>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</si>
  <si>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</si>
  <si>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</si>
  <si>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</si>
  <si>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</si>
  <si>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</si>
  <si>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</si>
  <si>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</si>
  <si>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</si>
  <si>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</si>
  <si>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</si>
  <si>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</si>
  <si>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</si>
  <si>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</si>
  <si>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</si>
  <si>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</si>
  <si>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</si>
  <si>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</si>
  <si>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</si>
  <si>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</si>
  <si>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</si>
  <si>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</si>
  <si>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</si>
  <si>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</si>
  <si>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</si>
  <si>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</si>
  <si>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</si>
  <si>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</si>
  <si>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</si>
  <si>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</si>
  <si>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</si>
  <si>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</si>
  <si>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</si>
  <si>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</si>
  <si>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</si>
  <si>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</si>
  <si>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</si>
  <si>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</si>
  <si>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</si>
  <si>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</si>
  <si>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</si>
  <si>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</si>
  <si>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</si>
  <si>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</si>
  <si>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</si>
  <si>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</si>
  <si>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</si>
  <si>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</si>
  <si>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</si>
  <si>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</si>
  <si>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</si>
  <si>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</si>
  <si>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</si>
  <si>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</si>
  <si>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</si>
  <si>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</si>
  <si>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</si>
  <si>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</si>
  <si>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</si>
  <si>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</si>
  <si>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</si>
  <si>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</si>
  <si>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</si>
  <si>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</si>
  <si>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</si>
  <si>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</si>
  <si>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</si>
  <si>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</si>
  <si>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</si>
  <si>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</si>
  <si>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</si>
  <si>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</si>
  <si>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</si>
  <si>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</si>
  <si>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</si>
  <si>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</si>
  <si>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</si>
  <si>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</si>
  <si>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</si>
  <si>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</si>
  <si>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</si>
  <si>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</si>
  <si>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</si>
  <si>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</si>
  <si>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</si>
  <si>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</si>
  <si>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</si>
  <si>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</si>
  <si>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</si>
  <si>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</si>
  <si>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</si>
  <si>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</si>
  <si>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</si>
  <si>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</si>
  <si>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</si>
  <si>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</si>
  <si>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</si>
  <si>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</si>
  <si>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</si>
  <si>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</si>
  <si>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</si>
  <si>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</si>
  <si>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</si>
  <si>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</si>
  <si>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</si>
  <si>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</si>
  <si>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</si>
  <si>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</si>
  <si>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</si>
  <si>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</si>
  <si>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</si>
  <si>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</si>
  <si>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</si>
  <si>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</si>
  <si>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</si>
  <si>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</si>
  <si>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</si>
  <si>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</si>
  <si>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</si>
  <si>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</si>
  <si>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</si>
  <si>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</si>
  <si>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</si>
  <si>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</si>
  <si>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</si>
  <si>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</si>
  <si>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</si>
  <si>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</si>
  <si>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</si>
  <si>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</si>
  <si>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</si>
  <si>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</si>
  <si>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</si>
  <si>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</si>
  <si>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</si>
  <si>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</si>
  <si>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</si>
  <si>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</si>
  <si>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</si>
  <si>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</si>
  <si>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</si>
  <si>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</si>
  <si>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</si>
  <si>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</si>
  <si>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</si>
  <si>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</si>
  <si>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</si>
  <si>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</si>
  <si>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</si>
  <si>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</si>
  <si>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</si>
  <si>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</si>
  <si>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</si>
  <si>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</si>
  <si>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</si>
  <si>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</si>
  <si>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</si>
  <si>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</si>
  <si>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</si>
  <si>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</si>
  <si>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</si>
  <si>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</si>
  <si>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</si>
  <si>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</si>
  <si>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</si>
  <si>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</si>
  <si>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</si>
  <si>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</si>
  <si>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</si>
  <si>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</si>
  <si>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</si>
  <si>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</si>
  <si>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</si>
  <si>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</si>
  <si>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</si>
  <si>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</si>
  <si>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</si>
  <si>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</si>
  <si>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</si>
  <si>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</si>
  <si>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</si>
  <si>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</si>
  <si>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</si>
  <si>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</si>
  <si>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</si>
  <si>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</si>
  <si>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</si>
  <si>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</si>
  <si>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</si>
  <si>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</si>
  <si>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</si>
  <si>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</si>
  <si>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</si>
  <si>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</si>
  <si>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</si>
  <si>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</si>
  <si>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</si>
  <si>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</si>
  <si>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</si>
  <si>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</si>
  <si>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</si>
  <si>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</si>
  <si>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</si>
  <si>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</si>
  <si>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</si>
  <si>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</si>
  <si>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</si>
  <si>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</si>
  <si>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</si>
  <si>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</si>
  <si>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</si>
  <si>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</si>
  <si>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</si>
  <si>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</si>
  <si>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</si>
  <si>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</si>
  <si>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</si>
  <si>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</si>
  <si>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</si>
  <si>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</si>
  <si>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</si>
  <si>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</si>
  <si>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</si>
  <si>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</si>
  <si>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</si>
  <si>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</si>
  <si>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</si>
  <si>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</si>
  <si>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</si>
  <si>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</si>
  <si>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</si>
  <si>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</si>
  <si>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</si>
  <si>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</si>
  <si>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</si>
  <si>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</si>
  <si>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</si>
  <si>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</si>
  <si>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</si>
  <si>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</si>
  <si>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</si>
  <si>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</si>
  <si>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</si>
  <si>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</si>
  <si>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</si>
  <si>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</si>
  <si>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</si>
  <si>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</si>
  <si>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</si>
  <si>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</si>
  <si>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</si>
  <si>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</si>
  <si>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</si>
  <si>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</si>
  <si>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</si>
  <si>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</si>
  <si>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</si>
  <si>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</si>
  <si>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</si>
  <si>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</si>
  <si>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</si>
  <si>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</si>
  <si>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</si>
  <si>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</si>
  <si>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</si>
  <si>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</si>
  <si>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</si>
  <si>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</si>
  <si>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</si>
  <si>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</si>
  <si>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</si>
  <si>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</si>
  <si>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</si>
  <si>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</si>
  <si>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</si>
  <si>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</si>
  <si>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</si>
  <si>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</si>
  <si>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</si>
  <si>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</si>
  <si>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</si>
  <si>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</si>
  <si>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</si>
  <si>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</si>
  <si>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</si>
  <si>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</si>
  <si>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</si>
  <si>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</si>
  <si>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</si>
  <si>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</si>
  <si>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</si>
  <si>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</si>
  <si>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</si>
  <si>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</si>
  <si>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</si>
  <si>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</si>
  <si>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</si>
  <si>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</si>
  <si>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</si>
  <si>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</si>
  <si>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</si>
  <si>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</si>
  <si>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</si>
  <si>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</si>
  <si>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</si>
  <si>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</si>
  <si>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</si>
  <si>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</si>
  <si>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</si>
  <si>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</si>
  <si>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</si>
  <si>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</si>
  <si>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</si>
  <si>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</si>
  <si>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</si>
  <si>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</si>
  <si>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</si>
  <si>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</si>
  <si>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</si>
  <si>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</si>
  <si>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</si>
  <si>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</si>
  <si>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</si>
  <si>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</si>
  <si>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</si>
  <si>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</si>
  <si>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</si>
  <si>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</si>
  <si>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</si>
  <si>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</si>
  <si>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</si>
  <si>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</si>
  <si>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</si>
  <si>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</si>
  <si>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</si>
  <si>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</si>
  <si>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</si>
  <si>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</si>
  <si>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</si>
  <si>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</si>
  <si>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</si>
  <si>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</si>
  <si>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</si>
  <si>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</si>
  <si>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</si>
  <si>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</si>
  <si>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</si>
  <si>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</si>
  <si>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</si>
  <si>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</si>
  <si>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</si>
  <si>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</si>
  <si>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</si>
  <si>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</si>
  <si>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</si>
  <si>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</si>
  <si>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</si>
  <si>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</si>
  <si>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</si>
  <si>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</si>
  <si>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</si>
  <si>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</si>
  <si>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</si>
  <si>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</si>
  <si>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</si>
  <si>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</si>
  <si>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</si>
  <si>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</si>
  <si>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</si>
  <si>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</si>
  <si>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</si>
  <si>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</si>
  <si>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</si>
  <si>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</si>
  <si>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</si>
  <si>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</si>
  <si>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</si>
  <si>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</si>
  <si>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</si>
  <si>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</si>
  <si>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</si>
  <si>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</si>
  <si>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</si>
  <si>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</si>
  <si>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</si>
  <si>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</si>
  <si>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</si>
  <si>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</si>
  <si>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</si>
  <si>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</si>
  <si>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</si>
  <si>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</si>
  <si>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</si>
  <si>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</si>
  <si>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</si>
  <si>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</si>
  <si>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</si>
  <si>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</si>
  <si>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</si>
  <si>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</si>
  <si>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</si>
  <si>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</si>
  <si>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</si>
  <si>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</si>
  <si>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</si>
  <si>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</si>
  <si>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</si>
  <si>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</si>
  <si>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</si>
  <si>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</si>
  <si>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</si>
  <si>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</si>
  <si>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</si>
  <si>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</si>
  <si>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</si>
  <si>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</si>
  <si>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</si>
  <si>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</si>
  <si>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</si>
  <si>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</si>
  <si>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</si>
  <si>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</si>
  <si>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</si>
  <si>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</si>
  <si>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</si>
  <si>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</si>
  <si>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</si>
  <si>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</si>
  <si>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</si>
  <si>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</si>
  <si>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</si>
  <si>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</si>
  <si>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</si>
  <si>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</si>
  <si>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</si>
  <si>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</si>
  <si>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</si>
  <si>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</si>
  <si>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</si>
  <si>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</si>
  <si>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</si>
  <si>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</si>
  <si>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</si>
  <si>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</si>
  <si>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</si>
  <si>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</si>
  <si>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</si>
  <si>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</si>
  <si>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</si>
  <si>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</si>
  <si>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</si>
  <si>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</si>
  <si>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</si>
  <si>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</si>
  <si>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</si>
  <si>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</si>
  <si>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</si>
  <si>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</si>
  <si>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</si>
  <si>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</si>
  <si>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</si>
  <si>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</si>
  <si>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</si>
  <si>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</si>
  <si>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</si>
  <si>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</si>
  <si>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</si>
  <si>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</si>
  <si>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</si>
  <si>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</si>
  <si>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</si>
  <si>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</si>
  <si>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</si>
  <si>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</si>
  <si>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</si>
  <si>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</si>
  <si>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</si>
  <si>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</si>
  <si>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</si>
  <si>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</si>
  <si>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</si>
  <si>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</si>
  <si>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</si>
  <si>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</si>
  <si>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</si>
  <si>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</si>
  <si>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</si>
  <si>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</si>
  <si>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</si>
  <si>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</si>
  <si>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</si>
  <si>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</si>
  <si>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</si>
  <si>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</si>
  <si>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</si>
  <si>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</si>
  <si>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</si>
  <si>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</si>
  <si>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</si>
  <si>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</si>
  <si>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</si>
  <si>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</si>
  <si>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</si>
  <si>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</si>
  <si>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</si>
  <si>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</si>
  <si>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</si>
  <si>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</si>
  <si>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</si>
  <si>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</si>
  <si>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</si>
  <si>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</si>
  <si>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</si>
  <si>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</si>
  <si>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</si>
  <si>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</si>
  <si>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</si>
  <si>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</si>
  <si>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</si>
  <si>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</si>
  <si>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</si>
  <si>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</si>
  <si>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</si>
  <si>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</si>
  <si>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</si>
  <si>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</si>
  <si>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</si>
  <si>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</si>
  <si>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</si>
  <si>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</si>
  <si>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</si>
  <si>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</si>
  <si>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</si>
  <si>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</si>
  <si>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</si>
  <si>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</si>
  <si>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</si>
  <si>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</si>
  <si>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</si>
  <si>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</si>
  <si>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</si>
  <si>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</si>
  <si>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</si>
  <si>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</si>
  <si>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</si>
  <si>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</si>
  <si>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</si>
  <si>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</si>
  <si>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</si>
  <si>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</si>
  <si>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</si>
  <si>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</si>
  <si>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</si>
  <si>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</si>
  <si>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</si>
  <si>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</si>
  <si>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</si>
  <si>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</si>
  <si>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</si>
  <si>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</si>
  <si>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</si>
  <si>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</si>
  <si>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</si>
  <si>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</si>
  <si>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</si>
  <si>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</si>
  <si>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</si>
  <si>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</si>
  <si>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</si>
  <si>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</si>
  <si>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</si>
  <si>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</si>
  <si>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</si>
  <si>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</si>
  <si>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</si>
  <si>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</si>
  <si>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</si>
  <si>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</si>
  <si>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</si>
  <si>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</si>
  <si>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</si>
  <si>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</si>
  <si>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</si>
  <si>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</si>
  <si>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</si>
  <si>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</si>
  <si>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</si>
  <si>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</si>
  <si>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</si>
  <si>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</si>
  <si>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</si>
  <si>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</si>
  <si>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</si>
  <si>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</si>
  <si>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</si>
  <si>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</si>
  <si>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</si>
  <si>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</si>
  <si>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</si>
  <si>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</si>
  <si>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</si>
  <si>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</si>
  <si>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</si>
  <si>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</si>
  <si>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</si>
  <si>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</si>
  <si>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</si>
  <si>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</si>
  <si>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</si>
  <si>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</si>
  <si>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</si>
  <si>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</si>
  <si>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</si>
  <si>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</si>
  <si>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</si>
  <si>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</si>
  <si>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</si>
  <si>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</si>
  <si>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</si>
  <si>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</si>
  <si>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</si>
  <si>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</si>
  <si>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</si>
  <si>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</si>
  <si>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</si>
  <si>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</si>
  <si>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</si>
  <si>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</si>
  <si>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</si>
  <si>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</si>
  <si>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</si>
  <si>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</si>
  <si>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</si>
  <si>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</si>
  <si>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</si>
  <si>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</si>
  <si>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</si>
  <si>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</si>
  <si>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</si>
  <si>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</si>
  <si>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</si>
  <si>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</si>
  <si>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</si>
  <si>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</si>
  <si>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</si>
  <si>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</si>
  <si>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</si>
  <si>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</si>
  <si>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</si>
  <si>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</si>
  <si>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</si>
  <si>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</si>
  <si>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</si>
  <si>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</si>
  <si>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</si>
  <si>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</si>
  <si>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</si>
  <si>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</si>
  <si>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</si>
  <si>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</si>
  <si>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</si>
  <si>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</si>
  <si>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</si>
  <si>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</si>
  <si>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</si>
  <si>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</si>
  <si>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</si>
  <si>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</si>
  <si>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</si>
  <si>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</si>
  <si>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</si>
  <si>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</si>
  <si>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</si>
  <si>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</si>
  <si>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</si>
  <si>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</si>
  <si>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</si>
  <si>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</si>
  <si>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</si>
  <si>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</si>
  <si>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</si>
  <si>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</si>
  <si>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</si>
  <si>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</si>
  <si>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</si>
  <si>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</si>
  <si>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</si>
  <si>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</si>
  <si>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</si>
  <si>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</si>
  <si>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</si>
  <si>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</si>
  <si>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</si>
  <si>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</si>
  <si>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</si>
  <si>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</si>
  <si>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</si>
  <si>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</si>
  <si>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</si>
  <si>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</si>
  <si>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</si>
  <si>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</si>
  <si>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</si>
  <si>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</si>
  <si>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</si>
  <si>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</si>
  <si>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</si>
  <si>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</si>
  <si>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</si>
  <si>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</si>
  <si>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</si>
  <si>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</si>
  <si>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</si>
  <si>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</si>
  <si>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</si>
  <si>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</si>
  <si>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</si>
  <si>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</si>
  <si>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</si>
  <si>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</si>
  <si>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</si>
  <si>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</si>
  <si>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</si>
  <si>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</si>
  <si>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</si>
  <si>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</si>
  <si>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</si>
  <si>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</si>
  <si>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</si>
  <si>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</si>
  <si>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</si>
  <si>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</si>
  <si>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</si>
  <si>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</si>
  <si>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</si>
  <si>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</si>
  <si>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</si>
  <si>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</si>
  <si>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</si>
  <si>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</si>
  <si>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</si>
  <si>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</si>
  <si>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</si>
  <si>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</si>
  <si>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</si>
  <si>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</si>
  <si>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</si>
  <si>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</si>
  <si>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</si>
  <si>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</si>
  <si>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</si>
  <si>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</si>
  <si>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</si>
  <si>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</si>
  <si>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</si>
  <si>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</si>
  <si>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</si>
  <si>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</si>
  <si>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</si>
  <si>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</si>
  <si>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</si>
  <si>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</si>
  <si>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</si>
  <si>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</si>
  <si>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</si>
  <si>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</si>
  <si>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</si>
  <si>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</si>
  <si>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</si>
  <si>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</si>
  <si>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</si>
  <si>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</si>
  <si>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</si>
  <si>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</si>
  <si>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</si>
  <si>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</si>
  <si>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</si>
  <si>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</si>
  <si>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</si>
  <si>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</si>
  <si>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</si>
  <si>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</si>
  <si>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</si>
  <si>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</si>
  <si>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</si>
  <si>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</si>
  <si>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</si>
  <si>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</si>
  <si>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</si>
  <si>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</si>
  <si>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</si>
  <si>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</si>
  <si>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</si>
  <si>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</si>
  <si>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</si>
  <si>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</si>
  <si>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</si>
  <si>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</si>
  <si>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</si>
  <si>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</si>
  <si>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</si>
  <si>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</si>
  <si>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</si>
  <si>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</si>
  <si>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</si>
  <si>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</si>
  <si>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</si>
  <si>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</si>
  <si>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</si>
  <si>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</si>
  <si>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</si>
  <si>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</si>
  <si>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</si>
  <si>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</si>
  <si>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</si>
  <si>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</si>
  <si>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</si>
  <si>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</si>
  <si>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</si>
  <si>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</si>
  <si>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</si>
  <si>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</si>
  <si>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</si>
  <si>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</si>
  <si>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</si>
  <si>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</si>
  <si>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</si>
  <si>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</si>
  <si>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</si>
  <si>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</si>
  <si>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</si>
  <si>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</si>
  <si>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</si>
  <si>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</si>
  <si>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</si>
  <si>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</si>
  <si>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</si>
  <si>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</si>
  <si>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</si>
  <si>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</si>
  <si>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</si>
  <si>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</si>
  <si>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</si>
  <si>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</si>
  <si>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</si>
  <si>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</si>
  <si>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</si>
  <si>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</si>
  <si>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</si>
  <si>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</si>
  <si>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</si>
  <si>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</si>
  <si>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</si>
  <si>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</si>
  <si>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</si>
  <si>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</si>
  <si>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</si>
  <si>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</si>
  <si>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</si>
  <si>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</si>
  <si>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</si>
  <si>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</si>
  <si>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</si>
  <si>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</si>
  <si>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</si>
  <si>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</si>
  <si>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</si>
  <si>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</si>
  <si>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</si>
  <si>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</si>
  <si>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</si>
  <si>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</si>
  <si>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</si>
  <si>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</si>
  <si>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</si>
  <si>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</si>
  <si>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</si>
  <si>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</si>
  <si>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</si>
  <si>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</si>
  <si>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</si>
  <si>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</si>
  <si>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</si>
  <si>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</si>
  <si>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</si>
  <si>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</si>
  <si>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</si>
  <si>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</si>
  <si>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</si>
  <si>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</si>
  <si>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</si>
  <si>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</si>
  <si>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</si>
  <si>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</si>
  <si>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</si>
  <si>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</si>
  <si>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</si>
  <si>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</si>
  <si>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</si>
  <si>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</si>
  <si>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</si>
  <si>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</si>
  <si>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</si>
  <si>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</si>
  <si>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</si>
  <si>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</si>
  <si>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</si>
  <si>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</si>
  <si>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</si>
  <si>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</si>
  <si>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</si>
  <si>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</si>
  <si>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</si>
  <si>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</si>
  <si>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</si>
  <si>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</si>
  <si>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</si>
  <si>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</si>
  <si>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</si>
  <si>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</si>
  <si>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</si>
  <si>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</si>
  <si>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</si>
  <si>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</si>
  <si>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</si>
  <si>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</si>
  <si>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</si>
  <si>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</si>
  <si>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</si>
  <si>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</si>
  <si>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</si>
  <si>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</si>
  <si>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</si>
  <si>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</si>
  <si>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</si>
  <si>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</si>
  <si>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</si>
  <si>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</si>
  <si>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</si>
  <si>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</si>
  <si>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</si>
  <si>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</si>
  <si>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</si>
  <si>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</si>
  <si>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</si>
  <si>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</si>
  <si>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</si>
  <si>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</si>
  <si>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</si>
  <si>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</si>
  <si>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</si>
  <si>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</si>
  <si>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</si>
  <si>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</si>
  <si>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</si>
  <si>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</si>
  <si>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</si>
  <si>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</si>
  <si>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</si>
  <si>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</si>
  <si>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</si>
  <si>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</si>
  <si>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</si>
  <si>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</si>
  <si>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</si>
  <si>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</si>
  <si>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</si>
  <si>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</si>
  <si>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</si>
  <si>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</si>
  <si>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</si>
  <si>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</si>
  <si>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</si>
  <si>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</si>
  <si>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</si>
  <si>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</si>
  <si>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</si>
  <si>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</si>
  <si>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</si>
  <si>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</si>
  <si>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</si>
  <si>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</si>
  <si>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</si>
  <si>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</si>
  <si>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</si>
  <si>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</si>
  <si>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</si>
  <si>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</si>
  <si>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</si>
  <si>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</si>
  <si>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</si>
  <si>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</si>
  <si>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</si>
  <si>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</si>
  <si>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</si>
  <si>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</si>
  <si>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</si>
  <si>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</si>
  <si>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</si>
  <si>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</si>
  <si>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</si>
  <si>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</si>
  <si>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</si>
  <si>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</si>
  <si>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</si>
  <si>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</si>
  <si>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</si>
  <si>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</si>
  <si>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</si>
  <si>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</si>
  <si>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</si>
  <si>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</si>
  <si>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</si>
  <si>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</si>
  <si>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</si>
  <si>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</si>
  <si>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</si>
  <si>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</si>
  <si>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</si>
  <si>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</si>
  <si>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</si>
  <si>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</si>
  <si>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</si>
  <si>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</si>
  <si>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</si>
  <si>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</si>
  <si>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</si>
  <si>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</si>
  <si>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</si>
  <si>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</si>
  <si>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</si>
  <si>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</si>
  <si>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</si>
  <si>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</si>
  <si>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</si>
  <si>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</si>
  <si>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</si>
  <si>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</si>
  <si>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</si>
  <si>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</si>
  <si>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</si>
  <si>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</si>
  <si>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</si>
  <si>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</si>
  <si>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</si>
  <si>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</si>
  <si>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</si>
  <si>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</si>
  <si>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</si>
  <si>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</si>
  <si>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</si>
  <si>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</si>
  <si>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</si>
  <si>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</si>
  <si>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</si>
  <si>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</si>
  <si>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</si>
  <si>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</si>
  <si>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</si>
  <si>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</si>
  <si>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</si>
  <si>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</si>
  <si>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</si>
  <si>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</si>
  <si>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</si>
  <si>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</si>
  <si>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</si>
  <si>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</si>
  <si>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</si>
  <si>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</si>
  <si>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</si>
  <si>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</si>
  <si>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</si>
  <si>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</si>
  <si>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</si>
  <si>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</si>
  <si>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</si>
  <si>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</si>
  <si>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</si>
  <si>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</si>
  <si>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</si>
  <si>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</si>
  <si>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</si>
  <si>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</si>
  <si>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</si>
  <si>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</si>
  <si>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</si>
  <si>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</si>
  <si>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</si>
  <si>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</si>
  <si>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</si>
  <si>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</si>
  <si>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</si>
  <si>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</si>
  <si>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</si>
  <si>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</si>
  <si>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</si>
  <si>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</si>
  <si>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</si>
  <si>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</si>
  <si>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</si>
  <si>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</si>
  <si>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</si>
  <si>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</si>
  <si>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</si>
  <si>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</si>
  <si>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</si>
  <si>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</si>
  <si>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</si>
  <si>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</si>
  <si>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</si>
  <si>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</si>
  <si>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</si>
  <si>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</si>
  <si>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</si>
  <si>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</si>
  <si>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</si>
  <si>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</si>
  <si>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</si>
  <si>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</si>
  <si>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</si>
  <si>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</si>
  <si>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</si>
  <si>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</si>
  <si>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</si>
  <si>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</si>
  <si>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</si>
  <si>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</si>
  <si>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</si>
  <si>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</si>
  <si>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</si>
  <si>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</si>
  <si>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</si>
  <si>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</si>
  <si>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</si>
  <si>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</si>
  <si>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</si>
  <si>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</si>
  <si>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</si>
  <si>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</si>
  <si>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</si>
  <si>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</si>
  <si>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</si>
  <si>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</si>
  <si>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</si>
  <si>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</si>
  <si>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</si>
  <si>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</si>
  <si>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</si>
  <si>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</si>
  <si>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</si>
  <si>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</si>
  <si>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</si>
  <si>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</si>
  <si>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</si>
  <si>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</si>
  <si>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</si>
  <si>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</si>
  <si>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</si>
  <si>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</si>
  <si>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</si>
  <si>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</si>
  <si>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</si>
  <si>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</si>
  <si>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</si>
  <si>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</si>
  <si>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</si>
  <si>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</si>
  <si>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</si>
  <si>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</si>
  <si>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</si>
  <si>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</si>
  <si>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</si>
  <si>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</si>
  <si>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</si>
  <si>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</si>
  <si>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</si>
  <si>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</si>
  <si>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</si>
  <si>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</si>
  <si>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</si>
  <si>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</si>
  <si>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</si>
  <si>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</si>
  <si>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</si>
  <si>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</si>
  <si>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</si>
  <si>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</si>
  <si>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</si>
  <si>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</si>
  <si>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</si>
  <si>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</si>
  <si>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</si>
  <si>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</si>
  <si>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</si>
  <si>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</si>
  <si>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</si>
  <si>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</si>
  <si>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</si>
  <si>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</si>
  <si>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</si>
  <si>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</si>
  <si>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</si>
  <si>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</si>
  <si>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</si>
  <si>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</si>
  <si>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</si>
  <si>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</si>
  <si>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</si>
  <si>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</si>
  <si>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</si>
  <si>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</si>
  <si>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</si>
  <si>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</si>
  <si>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</si>
  <si>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</si>
  <si>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</si>
  <si>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</si>
  <si>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</si>
  <si>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</si>
  <si>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</si>
  <si>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</si>
  <si>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</si>
  <si>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</si>
  <si>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</si>
  <si>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</si>
  <si>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</si>
  <si>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</si>
  <si>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</si>
  <si>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</si>
  <si>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</si>
  <si>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</si>
  <si>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</si>
  <si>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</si>
  <si>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</si>
  <si>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</si>
  <si>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</si>
  <si>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</si>
  <si>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</si>
  <si>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</si>
  <si>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</si>
  <si>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</si>
  <si>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</si>
  <si>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</si>
  <si>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</si>
  <si>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</si>
  <si>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</si>
  <si>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</si>
  <si>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</si>
  <si>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</si>
  <si>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</si>
  <si>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</si>
  <si>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</si>
  <si>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</si>
  <si>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</si>
  <si>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</si>
  <si>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</si>
  <si>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</si>
  <si>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</si>
  <si>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</si>
  <si>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</si>
  <si>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</si>
  <si>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</si>
  <si>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</si>
  <si>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</si>
  <si>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</si>
  <si>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</si>
  <si>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</si>
  <si>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</si>
  <si>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</si>
  <si>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</si>
  <si>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</si>
  <si>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</si>
  <si>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</si>
  <si>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</si>
  <si>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</si>
  <si>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</si>
  <si>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</si>
  <si>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</si>
  <si>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</si>
  <si>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</si>
  <si>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</si>
  <si>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</si>
  <si>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</si>
  <si>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</si>
  <si>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</si>
  <si>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</si>
  <si>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</si>
  <si>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</si>
  <si>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</si>
  <si>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</si>
  <si>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</si>
  <si>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</si>
  <si>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</si>
  <si>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</si>
  <si>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</si>
  <si>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</si>
  <si>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</si>
  <si>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</si>
  <si>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</si>
  <si>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</si>
  <si>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</si>
  <si>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</si>
  <si>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</si>
  <si>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</si>
  <si>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</si>
  <si>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</si>
  <si>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</si>
  <si>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</si>
  <si>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</si>
  <si>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</si>
  <si>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</si>
  <si>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</si>
  <si>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</si>
  <si>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</si>
  <si>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</si>
  <si>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</si>
  <si>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</si>
  <si>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</si>
  <si>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</si>
  <si>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</si>
  <si>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</si>
  <si>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</si>
  <si>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</si>
  <si>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</si>
  <si>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</si>
  <si>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</si>
  <si>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</si>
  <si>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</si>
  <si>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</si>
  <si>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</si>
  <si>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</si>
  <si>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</si>
  <si>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</si>
  <si>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</si>
  <si>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</si>
  <si>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</si>
  <si>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</si>
  <si>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</si>
  <si>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</si>
  <si>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</si>
  <si>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</si>
  <si>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</si>
  <si>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</si>
  <si>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</si>
  <si>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</si>
  <si>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</si>
  <si>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</si>
  <si>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</si>
  <si>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</si>
  <si>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</si>
  <si>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</si>
  <si>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</si>
  <si>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</si>
  <si>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</si>
  <si>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</si>
  <si>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</si>
  <si>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</si>
  <si>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</si>
  <si>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</si>
  <si>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</si>
  <si>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</si>
  <si>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</si>
  <si>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</si>
  <si>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</si>
  <si>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</si>
  <si>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</si>
  <si>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</si>
  <si>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</si>
  <si>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</si>
  <si>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</si>
  <si>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</si>
  <si>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</si>
  <si>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</si>
  <si>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</si>
  <si>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</si>
  <si>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</si>
  <si>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</si>
  <si>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</si>
  <si>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</si>
  <si>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</si>
  <si>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</si>
  <si>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</si>
  <si>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</si>
  <si>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</si>
  <si>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</si>
  <si>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</si>
  <si>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</si>
  <si>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</si>
  <si>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</si>
  <si>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</si>
  <si>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</si>
  <si>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</si>
  <si>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</si>
  <si>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</si>
  <si>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</si>
  <si>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</si>
  <si>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</si>
  <si>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</si>
  <si>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</si>
  <si>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</si>
  <si>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</si>
  <si>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</si>
  <si>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</si>
  <si>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</si>
  <si>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</si>
  <si>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</si>
  <si>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</si>
  <si>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</si>
  <si>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</si>
  <si>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</si>
  <si>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</si>
  <si>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</si>
  <si>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</si>
  <si>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</si>
  <si>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</si>
  <si>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</si>
  <si>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</si>
  <si>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</si>
  <si>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</si>
  <si>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</si>
  <si>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</si>
  <si>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</si>
  <si>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</si>
  <si>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</si>
  <si>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</si>
  <si>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</si>
  <si>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</si>
  <si>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</si>
  <si>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</si>
  <si>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</si>
  <si>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</si>
  <si>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</si>
  <si>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</si>
  <si>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</si>
  <si>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</si>
  <si>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</si>
  <si>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</si>
  <si>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</si>
  <si>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</si>
  <si>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</si>
  <si>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</si>
  <si>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</si>
  <si>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</si>
  <si>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</si>
  <si>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</si>
  <si>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</si>
  <si>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</si>
  <si>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</si>
  <si>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</si>
  <si>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</si>
  <si>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</si>
  <si>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</si>
  <si>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</si>
  <si>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</si>
  <si>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</si>
  <si>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</si>
  <si>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</si>
  <si>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</si>
  <si>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</si>
  <si>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</si>
  <si>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</si>
  <si>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</si>
  <si>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</si>
  <si>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</si>
  <si>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</si>
  <si>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</si>
  <si>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</si>
  <si>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</si>
  <si>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</si>
  <si>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</si>
  <si>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</si>
  <si>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</si>
  <si>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</si>
  <si>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</si>
  <si>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</si>
  <si>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</si>
  <si>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</si>
  <si>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</si>
  <si>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</si>
  <si>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</si>
  <si>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</si>
  <si>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</si>
  <si>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</si>
  <si>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</si>
  <si>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</si>
  <si>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</si>
  <si>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</si>
  <si>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</si>
  <si>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</si>
  <si>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</si>
  <si>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</si>
  <si>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</si>
  <si>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</si>
  <si>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</si>
  <si>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</si>
  <si>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</si>
  <si>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</si>
  <si>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</si>
  <si>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</si>
  <si>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</si>
  <si>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</si>
  <si>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</si>
  <si>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</si>
  <si>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</si>
  <si>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</si>
  <si>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</si>
  <si>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</si>
  <si>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</si>
  <si>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</si>
  <si>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</si>
  <si>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</si>
  <si>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</si>
  <si>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</si>
  <si>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</si>
  <si>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</si>
  <si>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</si>
  <si>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</si>
  <si>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</si>
  <si>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</si>
  <si>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</si>
  <si>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</si>
  <si>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</si>
  <si>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</si>
  <si>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</si>
  <si>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</si>
  <si>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</si>
  <si>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</si>
  <si>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</si>
  <si>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</si>
  <si>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</si>
  <si>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</si>
  <si>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</si>
  <si>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</si>
  <si>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</si>
  <si>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</si>
  <si>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</si>
  <si>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</si>
  <si>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</si>
  <si>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</si>
  <si>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</si>
  <si>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</si>
  <si>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</si>
  <si>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</si>
  <si>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</si>
  <si>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</si>
  <si>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</si>
  <si>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</si>
  <si>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</si>
  <si>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</si>
  <si>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</si>
  <si>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</si>
  <si>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</si>
  <si>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</si>
  <si>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</si>
  <si>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</si>
  <si>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</si>
  <si>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</si>
  <si>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</si>
  <si>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</si>
  <si>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</si>
  <si>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</si>
  <si>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</si>
  <si>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</si>
  <si>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</si>
  <si>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</si>
  <si>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</si>
  <si>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</si>
  <si>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</si>
  <si>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</si>
  <si>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</si>
  <si>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</si>
  <si>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</si>
  <si>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</si>
  <si>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</si>
  <si>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</si>
  <si>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</si>
  <si>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</si>
  <si>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</si>
  <si>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</si>
  <si>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</si>
  <si>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</si>
  <si>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</si>
  <si>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</si>
  <si>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</si>
  <si>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</si>
  <si>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</si>
  <si>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</si>
  <si>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</si>
  <si>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</si>
  <si>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</si>
  <si>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</si>
  <si>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</si>
  <si>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</si>
  <si>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</si>
  <si>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</si>
  <si>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</si>
  <si>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</si>
  <si>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</si>
  <si>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</si>
  <si>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</si>
  <si>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</si>
  <si>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</si>
  <si>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</si>
  <si>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</si>
  <si>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</si>
  <si>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</si>
  <si>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</si>
  <si>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</si>
  <si>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</si>
  <si>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</si>
  <si>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</si>
  <si>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</si>
  <si>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</si>
  <si>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</si>
  <si>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</si>
  <si>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</si>
  <si>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</si>
  <si>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</si>
  <si>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</si>
  <si>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</si>
  <si>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</si>
  <si>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</si>
  <si>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</si>
  <si>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</si>
  <si>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</si>
  <si>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</si>
  <si>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</si>
  <si>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</si>
  <si>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</si>
  <si>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</si>
  <si>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</si>
  <si>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</si>
  <si>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</si>
  <si>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</si>
  <si>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</si>
  <si>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</si>
  <si>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</si>
  <si>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</si>
  <si>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</si>
  <si>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</si>
  <si>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</si>
  <si>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</si>
  <si>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</si>
  <si>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</si>
  <si>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</si>
  <si>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</si>
  <si>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</si>
  <si>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</si>
  <si>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</si>
  <si>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</si>
  <si>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</si>
  <si>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</si>
  <si>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</si>
  <si>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</si>
  <si>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</si>
  <si>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</si>
  <si>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</si>
  <si>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</si>
  <si>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</si>
  <si>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</si>
  <si>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</si>
  <si>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</si>
  <si>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</si>
  <si>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</si>
  <si>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</si>
  <si>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</si>
  <si>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</si>
  <si>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</si>
  <si>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</si>
  <si>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</si>
  <si>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</si>
  <si>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</si>
  <si>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</si>
  <si>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</si>
  <si>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</si>
  <si>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</si>
  <si>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</si>
  <si>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</si>
  <si>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</si>
  <si>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</si>
  <si>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</si>
  <si>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</si>
  <si>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</si>
  <si>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</si>
  <si>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</si>
  <si>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</si>
  <si>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</si>
  <si>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</si>
  <si>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</si>
  <si>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</si>
  <si>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</si>
  <si>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</si>
  <si>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</si>
  <si>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</si>
  <si>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</si>
  <si>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</si>
  <si>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</si>
  <si>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</si>
  <si>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</si>
  <si>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</si>
  <si>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</si>
  <si>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</si>
  <si>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</si>
  <si>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</si>
  <si>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</si>
  <si>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</si>
  <si>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</si>
  <si>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</si>
  <si>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</si>
  <si>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</si>
  <si>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</si>
  <si>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</si>
  <si>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</si>
  <si>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</si>
  <si>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</si>
  <si>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</si>
  <si>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</si>
  <si>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</si>
  <si>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</si>
  <si>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</si>
  <si>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</si>
  <si>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</si>
  <si>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</si>
  <si>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</si>
  <si>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</si>
  <si>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</si>
  <si>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</si>
  <si>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</si>
  <si>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</si>
  <si>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</si>
  <si>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</si>
  <si>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</si>
  <si>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</si>
  <si>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</si>
  <si>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</si>
  <si>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</si>
  <si>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</si>
  <si>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</si>
  <si>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</si>
  <si>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</si>
  <si>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</si>
  <si>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</si>
  <si>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</si>
  <si>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</si>
  <si>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</si>
  <si>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</si>
  <si>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</si>
  <si>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</si>
  <si>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</si>
  <si>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</si>
  <si>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</si>
  <si>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</si>
  <si>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</si>
  <si>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</si>
  <si>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</si>
  <si>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</si>
  <si>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</si>
  <si>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</si>
  <si>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</si>
  <si>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</si>
  <si>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</si>
  <si>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</si>
  <si>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</si>
  <si>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</si>
  <si>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</si>
  <si>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</si>
  <si>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</si>
  <si>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</si>
  <si>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</si>
  <si>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</si>
  <si>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</si>
  <si>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</si>
  <si>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</si>
  <si>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</si>
  <si>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</si>
  <si>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</si>
  <si>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</si>
  <si>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</si>
  <si>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</si>
  <si>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</si>
  <si>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</si>
  <si>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</si>
  <si>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</si>
  <si>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</si>
  <si>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</si>
  <si>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</si>
  <si>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</si>
  <si>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</si>
  <si>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</si>
  <si>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</si>
  <si>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</si>
  <si>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</si>
  <si>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</si>
  <si>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</si>
  <si>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</si>
  <si>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</si>
  <si>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</si>
  <si>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</si>
  <si>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</si>
  <si>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</si>
  <si>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</si>
  <si>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</si>
  <si>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</si>
  <si>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</si>
  <si>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</si>
  <si>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</si>
  <si>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</si>
  <si>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</si>
  <si>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</si>
  <si>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</si>
  <si>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</si>
  <si>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</si>
  <si>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</si>
  <si>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</si>
  <si>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</si>
  <si>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</si>
  <si>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</si>
  <si>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</si>
  <si>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</si>
  <si>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</si>
  <si>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</si>
  <si>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</si>
  <si>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</si>
  <si>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</si>
  <si>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</si>
  <si>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</si>
  <si>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</si>
  <si>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</si>
  <si>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</si>
  <si>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</si>
  <si>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</si>
  <si>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</si>
  <si>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</si>
  <si>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</si>
  <si>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</si>
  <si>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</si>
  <si>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</si>
  <si>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</si>
  <si>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</si>
  <si>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</si>
  <si>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</si>
  <si>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</si>
  <si>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</si>
  <si>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</si>
  <si>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</si>
  <si>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</si>
  <si>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</si>
  <si>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</si>
  <si>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</si>
  <si>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</si>
  <si>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</si>
  <si>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</si>
  <si>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</si>
  <si>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</si>
  <si>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</si>
  <si>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</si>
  <si>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</si>
  <si>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</si>
  <si>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</si>
  <si>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</si>
  <si>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</si>
  <si>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</si>
  <si>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</si>
  <si>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</si>
  <si>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</si>
  <si>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</si>
  <si>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</si>
  <si>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</si>
  <si>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</si>
  <si>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</si>
  <si>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</si>
  <si>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</si>
  <si>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</si>
  <si>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</si>
  <si>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</si>
  <si>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</si>
  <si>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</si>
  <si>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</si>
  <si>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</si>
  <si>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</si>
  <si>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</si>
  <si>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</si>
  <si>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</si>
  <si>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</si>
  <si>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</si>
  <si>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</si>
  <si>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</si>
  <si>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</si>
  <si>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</si>
  <si>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</si>
  <si>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</si>
  <si>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</si>
  <si>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</si>
  <si>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</si>
  <si>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</si>
  <si>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</si>
  <si>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</si>
  <si>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</si>
  <si>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</si>
  <si>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</si>
  <si>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</si>
  <si>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</si>
  <si>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</si>
  <si>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</si>
  <si>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</si>
  <si>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</si>
  <si>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</si>
  <si>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</si>
  <si>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</si>
  <si>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</si>
  <si>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</si>
  <si>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</si>
  <si>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</si>
  <si>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</si>
  <si>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</si>
  <si>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</si>
  <si>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</si>
  <si>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</si>
  <si>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</si>
  <si>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</si>
  <si>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</si>
  <si>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</si>
  <si>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</si>
  <si>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</si>
  <si>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</si>
  <si>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</si>
  <si>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</si>
  <si>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</si>
  <si>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</si>
  <si>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</si>
  <si>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</si>
  <si>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</si>
  <si>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</si>
  <si>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</si>
  <si>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</si>
  <si>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</si>
  <si>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</si>
  <si>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</si>
  <si>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</si>
  <si>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</si>
  <si>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</si>
  <si>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</si>
  <si>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</si>
  <si>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</si>
  <si>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</si>
  <si>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</si>
  <si>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</si>
  <si>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</si>
  <si>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</si>
  <si>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</si>
  <si>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</si>
  <si>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</si>
  <si>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</si>
  <si>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</si>
  <si>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</si>
  <si>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</si>
  <si>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</si>
  <si>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</si>
  <si>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</si>
  <si>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</si>
  <si>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</si>
  <si>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</si>
  <si>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</si>
  <si>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</si>
  <si>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</si>
  <si>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</si>
  <si>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</si>
  <si>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</si>
  <si>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</si>
  <si>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</si>
  <si>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</si>
  <si>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</si>
  <si>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</si>
  <si>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</si>
  <si>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</si>
  <si>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</si>
  <si>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</si>
  <si>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</si>
  <si>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</si>
  <si>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</si>
  <si>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</si>
  <si>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</si>
  <si>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</si>
  <si>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</si>
  <si>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</si>
  <si>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</si>
  <si>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</si>
  <si>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</si>
  <si>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</si>
  <si>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</si>
  <si>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</si>
  <si>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</si>
  <si>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</si>
  <si>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</si>
  <si>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</si>
  <si>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</si>
  <si>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</si>
  <si>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</si>
  <si>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</si>
  <si>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</si>
  <si>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</si>
  <si>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</si>
  <si>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</si>
  <si>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</si>
  <si>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</si>
  <si>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</si>
  <si>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</si>
  <si>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</si>
  <si>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</si>
  <si>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</si>
  <si>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</si>
  <si>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</si>
  <si>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</si>
  <si>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</si>
  <si>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</si>
  <si>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</si>
  <si>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</si>
  <si>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</si>
  <si>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</si>
  <si>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</si>
  <si>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</si>
  <si>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</si>
  <si>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</si>
  <si>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</si>
  <si>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</si>
  <si>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</si>
  <si>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</si>
  <si>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</si>
  <si>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</si>
  <si>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</si>
  <si>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</si>
  <si>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</si>
  <si>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</si>
  <si>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</si>
  <si>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</si>
  <si>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</si>
  <si>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</si>
  <si>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</si>
  <si>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</si>
  <si>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</si>
  <si>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</si>
  <si>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</si>
  <si>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</si>
  <si>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</si>
  <si>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</si>
  <si>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</si>
  <si>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</si>
  <si>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</si>
  <si>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</si>
  <si>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</si>
  <si>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</si>
  <si>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</si>
  <si>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</si>
  <si>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</si>
  <si>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</si>
  <si>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</si>
  <si>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</si>
  <si>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</si>
  <si>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</si>
  <si>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</si>
  <si>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</si>
  <si>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</si>
  <si>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</si>
  <si>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</si>
  <si>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</si>
  <si>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</si>
  <si>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</si>
  <si>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</si>
  <si>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</si>
  <si>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</si>
  <si>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</si>
  <si>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</si>
  <si>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</si>
  <si>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</si>
  <si>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</si>
  <si>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</si>
  <si>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</si>
  <si>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</si>
  <si>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</si>
  <si>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</si>
  <si>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</si>
  <si>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</si>
  <si>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</si>
  <si>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</si>
  <si>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</si>
  <si>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</si>
  <si>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</si>
  <si>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</si>
  <si>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</si>
  <si>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</si>
  <si>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</si>
  <si>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</si>
  <si>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</si>
  <si>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</si>
  <si>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</si>
  <si>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</si>
  <si>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</si>
  <si>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</si>
  <si>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</si>
  <si>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</si>
  <si>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</si>
  <si>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</si>
  <si>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</si>
  <si>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</si>
  <si>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</si>
  <si>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</si>
  <si>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</si>
  <si>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</si>
  <si>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</si>
  <si>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</si>
  <si>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</si>
  <si>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</si>
  <si>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</si>
  <si>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</si>
  <si>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</si>
  <si>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</si>
  <si>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</si>
  <si>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</si>
  <si>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</si>
  <si>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</si>
  <si>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</si>
  <si>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</si>
  <si>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</si>
  <si>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</si>
  <si>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</si>
  <si>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</si>
  <si>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</si>
  <si>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</si>
  <si>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</si>
  <si>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</si>
  <si>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</si>
  <si>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</si>
  <si>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</si>
  <si>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</si>
  <si>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</si>
  <si>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</si>
  <si>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</si>
  <si>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</si>
  <si>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</si>
  <si>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</si>
  <si>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</si>
  <si>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</si>
  <si>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</si>
  <si>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</si>
  <si>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</si>
  <si>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</si>
  <si>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</si>
  <si>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</si>
  <si>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</si>
  <si>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</si>
  <si>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</si>
  <si>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</si>
  <si>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</si>
  <si>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</si>
  <si>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</si>
  <si>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</si>
  <si>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</si>
  <si>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</si>
  <si>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</si>
  <si>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</si>
  <si>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</si>
  <si>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</si>
  <si>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</si>
  <si>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</si>
  <si>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</si>
  <si>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</si>
  <si>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</si>
  <si>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</si>
  <si>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</si>
  <si>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</si>
  <si>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</si>
  <si>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</si>
  <si>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</si>
  <si>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</si>
  <si>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</si>
  <si>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</si>
  <si>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</si>
  <si>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</si>
  <si>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</si>
  <si>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</si>
  <si>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</si>
  <si>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</si>
  <si>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</si>
  <si>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</si>
  <si>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</si>
  <si>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</si>
  <si>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</si>
  <si>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</si>
  <si>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</si>
  <si>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</si>
  <si>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</si>
  <si>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</si>
  <si>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</si>
  <si>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</si>
  <si>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</si>
  <si>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</si>
  <si>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</si>
  <si>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</si>
  <si>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</si>
  <si>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</si>
  <si>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</si>
  <si>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</si>
  <si>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</si>
  <si>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</si>
  <si>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</si>
  <si>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</si>
  <si>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</si>
  <si>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</si>
  <si>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</si>
  <si>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</si>
  <si>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</si>
  <si>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</si>
  <si>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</si>
  <si>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</si>
  <si>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</si>
  <si>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</si>
  <si>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</si>
  <si>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</si>
  <si>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</si>
  <si>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</si>
  <si>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</si>
  <si>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</si>
  <si>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</si>
  <si>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</si>
  <si>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</si>
  <si>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</si>
  <si>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</si>
  <si>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</si>
  <si>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</si>
  <si>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</si>
  <si>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</si>
  <si>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</si>
  <si>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</si>
  <si>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</si>
  <si>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</si>
  <si>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</si>
  <si>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</si>
  <si>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</si>
  <si>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</si>
  <si>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</si>
  <si>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</si>
  <si>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</si>
  <si>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</si>
  <si>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</si>
  <si>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</si>
  <si>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</si>
  <si>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</si>
  <si>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</si>
  <si>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</si>
  <si>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</si>
  <si>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</si>
  <si>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</si>
  <si>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</si>
  <si>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</si>
  <si>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</si>
  <si>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</si>
  <si>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</si>
  <si>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</si>
  <si>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</si>
  <si>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</si>
  <si>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</si>
  <si>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</si>
  <si>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</si>
  <si>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</si>
  <si>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</si>
  <si>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</si>
  <si>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</si>
  <si>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</si>
  <si>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</si>
  <si>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</si>
  <si>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</si>
  <si>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</si>
  <si>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</si>
  <si>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</si>
  <si>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</si>
  <si>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</si>
  <si>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</si>
  <si>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</si>
  <si>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</si>
  <si>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</si>
  <si>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</si>
  <si>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</si>
  <si>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</si>
  <si>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</si>
  <si>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</si>
  <si>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</si>
  <si>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</si>
  <si>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</si>
  <si>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</si>
  <si>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</si>
  <si>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</si>
  <si>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</si>
  <si>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</si>
  <si>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</si>
  <si>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</si>
  <si>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</si>
  <si>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</si>
  <si>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</si>
  <si>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</si>
  <si>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</si>
  <si>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</si>
  <si>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</si>
  <si>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</si>
  <si>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</si>
  <si>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</si>
  <si>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</si>
  <si>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</si>
  <si>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</si>
  <si>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</si>
  <si>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</si>
  <si>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</si>
  <si>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</si>
  <si>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</si>
  <si>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</si>
  <si>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</si>
  <si>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</si>
  <si>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</si>
  <si>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</si>
  <si>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</si>
  <si>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</si>
  <si>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</si>
  <si>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</si>
  <si>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</si>
  <si>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</si>
  <si>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</si>
  <si>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</si>
  <si>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</si>
  <si>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</si>
  <si>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</si>
  <si>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</si>
  <si>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</si>
  <si>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</si>
  <si>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</si>
  <si>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</si>
  <si>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</si>
  <si>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</si>
  <si>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</si>
  <si>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</si>
  <si>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</si>
  <si>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</si>
  <si>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</si>
  <si>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</si>
  <si>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</si>
  <si>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</si>
  <si>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</si>
  <si>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</si>
  <si>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</si>
  <si>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</si>
  <si>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</si>
  <si>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</si>
  <si>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</si>
  <si>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</si>
  <si>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</si>
  <si>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</si>
  <si>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</si>
  <si>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</si>
  <si>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</si>
  <si>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</si>
  <si>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</si>
  <si>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</si>
  <si>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</si>
  <si>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</si>
  <si>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</si>
  <si>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</si>
  <si>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</si>
  <si>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</si>
  <si>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</si>
  <si>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</si>
  <si>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</si>
  <si>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</si>
  <si>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</si>
  <si>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</si>
  <si>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</si>
  <si>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</si>
  <si>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</si>
  <si>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</si>
  <si>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</si>
  <si>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</si>
  <si>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</si>
  <si>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</si>
  <si>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</si>
  <si>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</si>
  <si>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</si>
  <si>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</si>
  <si>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</si>
  <si>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</si>
  <si>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</si>
  <si>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</si>
  <si>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</si>
  <si>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</si>
  <si>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</si>
  <si>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</si>
  <si>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</si>
  <si>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</si>
  <si>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</si>
  <si>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</si>
  <si>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</si>
  <si>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</si>
  <si>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</si>
  <si>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</si>
  <si>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</si>
  <si>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</si>
  <si>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</si>
  <si>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</si>
  <si>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</si>
  <si>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</si>
  <si>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</si>
  <si>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</si>
  <si>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</si>
  <si>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</si>
  <si>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</si>
  <si>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</si>
  <si>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</si>
  <si>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</si>
  <si>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</si>
  <si>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</si>
  <si>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</si>
  <si>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</si>
  <si>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</si>
  <si>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</si>
  <si>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</si>
  <si>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</si>
  <si>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</si>
  <si>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</si>
  <si>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</si>
  <si>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</si>
  <si>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</si>
  <si>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</si>
  <si>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</si>
  <si>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</si>
  <si>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</si>
  <si>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</si>
  <si>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</si>
  <si>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</si>
  <si>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</si>
  <si>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</si>
  <si>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</si>
  <si>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</si>
  <si>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</si>
  <si>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</si>
  <si>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</si>
  <si>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</si>
  <si>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</si>
  <si>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</si>
  <si>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</si>
  <si>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</si>
  <si>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</si>
  <si>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</si>
  <si>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</si>
  <si>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</si>
  <si>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</si>
  <si>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</si>
  <si>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</si>
  <si>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</si>
  <si>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</si>
  <si>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</si>
  <si>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</si>
  <si>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</si>
  <si>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</si>
  <si>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</si>
  <si>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</si>
  <si>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</si>
  <si>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</si>
  <si>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</si>
  <si>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</si>
  <si>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</si>
  <si>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</si>
  <si>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</si>
  <si>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</si>
  <si>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</si>
  <si>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</si>
  <si>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</si>
  <si>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</si>
  <si>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</si>
  <si>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</si>
  <si>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</si>
  <si>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</si>
  <si>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</si>
  <si>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</si>
  <si>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</si>
  <si>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</si>
  <si>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</si>
  <si>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</si>
  <si>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</si>
  <si>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</si>
  <si>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</si>
  <si>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</si>
  <si>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</si>
  <si>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</si>
  <si>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</si>
  <si>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</si>
  <si>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</si>
  <si>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</si>
  <si>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</si>
  <si>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</si>
  <si>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</si>
  <si>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</si>
  <si>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</si>
  <si>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</si>
  <si>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</si>
  <si>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</si>
  <si>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</si>
  <si>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</si>
  <si>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</si>
  <si>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</si>
  <si>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</si>
  <si>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</si>
  <si>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</si>
  <si>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</si>
  <si>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</si>
  <si>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</si>
  <si>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</si>
  <si>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</si>
  <si>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</si>
  <si>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</si>
  <si>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</si>
  <si>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</si>
  <si>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</si>
  <si>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</si>
  <si>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</si>
  <si>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</si>
  <si>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</si>
  <si>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</si>
  <si>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</si>
  <si>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</si>
  <si>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</si>
  <si>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</si>
  <si>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</si>
  <si>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</si>
  <si>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</si>
  <si>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</si>
  <si>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</si>
  <si>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</si>
  <si>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</si>
  <si>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</si>
  <si>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</si>
  <si>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</si>
  <si>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</si>
  <si>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</si>
  <si>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</si>
  <si>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</si>
  <si>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</si>
  <si>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</si>
  <si>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</si>
  <si>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</si>
  <si>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</si>
  <si>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</si>
  <si>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</si>
  <si>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</si>
  <si>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</si>
  <si>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</si>
  <si>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</si>
  <si>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</si>
  <si>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</si>
  <si>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</si>
  <si>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</si>
  <si>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</si>
  <si>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</si>
  <si>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</si>
  <si>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</si>
  <si>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</si>
  <si>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</si>
  <si>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</si>
  <si>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</si>
  <si>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</si>
  <si>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</si>
  <si>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</si>
  <si>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</si>
  <si>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</si>
  <si>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</si>
  <si>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</si>
  <si>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</si>
  <si>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</si>
  <si>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</si>
  <si>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</si>
  <si>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</si>
  <si>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</si>
  <si>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</si>
  <si>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</si>
  <si>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</si>
  <si>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</si>
  <si>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</si>
  <si>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</si>
  <si>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</si>
  <si>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</si>
  <si>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</si>
  <si>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</si>
  <si>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</si>
  <si>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</si>
  <si>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</si>
  <si>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</si>
  <si>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</si>
  <si>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</si>
  <si>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</si>
  <si>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</si>
  <si>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</si>
  <si>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</si>
  <si>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</si>
  <si>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</si>
  <si>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</si>
  <si>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</si>
  <si>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</si>
  <si>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</si>
  <si>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</si>
  <si>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</si>
  <si>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</si>
  <si>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</si>
  <si>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</si>
  <si>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</si>
  <si>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</si>
  <si>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</si>
  <si>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</si>
  <si>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</si>
  <si>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</si>
  <si>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</si>
  <si>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</si>
  <si>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</si>
  <si>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</si>
  <si>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</si>
  <si>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</si>
  <si>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</si>
  <si>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</si>
  <si>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</si>
  <si>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</si>
  <si>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</si>
  <si>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</si>
  <si>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</si>
  <si>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</si>
  <si>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</si>
  <si>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</si>
  <si>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</si>
  <si>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</si>
  <si>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</si>
  <si>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</si>
  <si>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</si>
  <si>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</si>
  <si>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</si>
  <si>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</si>
  <si>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</si>
  <si>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</si>
  <si>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</si>
  <si>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</si>
  <si>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</si>
  <si>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</si>
  <si>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</si>
  <si>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</si>
  <si>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</si>
  <si>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</si>
  <si>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</si>
  <si>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</si>
  <si>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</si>
  <si>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</si>
  <si>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</si>
  <si>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</si>
  <si>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</si>
  <si>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</si>
  <si>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</si>
  <si>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</si>
  <si>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</si>
  <si>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</si>
  <si>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</si>
  <si>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</si>
  <si>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</si>
  <si>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</si>
  <si>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</si>
  <si>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</si>
  <si>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</si>
  <si>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</si>
  <si>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</si>
  <si>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</si>
  <si>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</si>
  <si>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</si>
  <si>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</si>
  <si>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</si>
  <si>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</si>
  <si>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</si>
  <si>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</si>
  <si>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</si>
  <si>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</si>
  <si>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</si>
  <si>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</si>
  <si>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</si>
  <si>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</si>
  <si>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</si>
  <si>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</si>
  <si>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</si>
  <si>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</si>
  <si>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</si>
  <si>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</si>
  <si>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</si>
  <si>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</si>
  <si>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</si>
  <si>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</si>
  <si>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</si>
  <si>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</si>
  <si>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</si>
  <si>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</si>
  <si>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</si>
  <si>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</si>
  <si>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</si>
  <si>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</si>
  <si>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</si>
  <si>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</si>
  <si>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</si>
  <si>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</si>
  <si>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</si>
  <si>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</si>
  <si>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</si>
  <si>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</si>
  <si>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</si>
  <si>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</si>
  <si>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</si>
  <si>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</si>
  <si>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</si>
  <si>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</si>
  <si>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</si>
  <si>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</si>
  <si>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</si>
  <si>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</si>
  <si>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</si>
  <si>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</si>
  <si>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</si>
  <si>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</si>
  <si>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</si>
  <si>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</si>
  <si>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</si>
  <si>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</si>
  <si>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</si>
  <si>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</si>
  <si>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</si>
  <si>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</si>
  <si>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</si>
  <si>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</si>
  <si>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</si>
  <si>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</si>
  <si>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</si>
  <si>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</si>
  <si>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</si>
  <si>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</si>
  <si>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</si>
  <si>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</si>
  <si>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</si>
  <si>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</si>
  <si>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</si>
  <si>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</si>
  <si>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</si>
  <si>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</si>
  <si>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</si>
  <si>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</si>
  <si>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</si>
  <si>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</si>
  <si>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</si>
  <si>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</si>
  <si>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</si>
  <si>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</si>
  <si>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</si>
  <si>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</si>
  <si>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</si>
  <si>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</si>
  <si>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</si>
  <si>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</si>
  <si>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</si>
  <si>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</si>
  <si>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</si>
  <si>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</si>
  <si>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</si>
  <si>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</si>
  <si>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</si>
  <si>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</si>
  <si>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</si>
  <si>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</si>
  <si>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</si>
  <si>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</si>
  <si>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</si>
  <si>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</si>
  <si>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</si>
  <si>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</si>
  <si>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</si>
  <si>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</si>
  <si>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</si>
  <si>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</si>
  <si>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</si>
  <si>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</si>
  <si>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</si>
  <si>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</si>
  <si>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</si>
  <si>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</si>
  <si>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</si>
  <si>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</si>
  <si>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</si>
  <si>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</si>
  <si>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</si>
  <si>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</si>
  <si>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</si>
  <si>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</si>
  <si>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</si>
  <si>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</si>
  <si>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</si>
  <si>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</si>
  <si>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</si>
  <si>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</si>
  <si>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</si>
  <si>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</si>
  <si>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</si>
  <si>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</si>
  <si>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</si>
  <si>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</si>
  <si>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</si>
  <si>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</si>
  <si>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</si>
  <si>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</si>
  <si>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</si>
  <si>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</si>
  <si>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</si>
  <si>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</si>
  <si>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</si>
  <si>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</si>
  <si>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</si>
  <si>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</si>
  <si>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</si>
  <si>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</si>
  <si>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</si>
  <si>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</si>
  <si>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</si>
  <si>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</si>
  <si>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</si>
  <si>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</si>
  <si>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</si>
  <si>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</si>
  <si>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</si>
  <si>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</si>
  <si>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</si>
  <si>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</si>
  <si>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</si>
  <si>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</si>
  <si>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</si>
  <si>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</si>
  <si>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</si>
  <si>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</si>
  <si>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</si>
  <si>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</si>
  <si>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</si>
  <si>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</si>
  <si>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</si>
  <si>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</si>
  <si>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</si>
  <si>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</si>
  <si>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</si>
  <si>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</si>
  <si>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</si>
  <si>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</si>
  <si>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</si>
  <si>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</si>
  <si>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</si>
  <si>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</si>
  <si>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</si>
  <si>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</si>
  <si>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</si>
  <si>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</si>
  <si>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</si>
  <si>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</si>
  <si>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</si>
  <si>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</si>
  <si>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</si>
  <si>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</si>
  <si>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</si>
  <si>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</si>
  <si>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</si>
  <si>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</si>
  <si>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</si>
  <si>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</si>
  <si>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</si>
  <si>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</si>
  <si>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</si>
  <si>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</si>
  <si>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</si>
  <si>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</si>
  <si>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</si>
  <si>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</si>
  <si>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</si>
  <si>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</si>
  <si>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</si>
  <si>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</si>
  <si>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</si>
  <si>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</si>
  <si>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</si>
  <si>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</si>
  <si>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</si>
  <si>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</si>
  <si>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</si>
  <si>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</si>
  <si>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</si>
  <si>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</si>
  <si>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</si>
  <si>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</si>
  <si>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</si>
  <si>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</si>
  <si>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</si>
  <si>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</si>
  <si>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</si>
  <si>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</si>
  <si>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</si>
  <si>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</si>
  <si>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</si>
  <si>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</si>
  <si>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</si>
  <si>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</si>
  <si>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</si>
  <si>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</si>
  <si>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</si>
  <si>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</si>
  <si>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</si>
  <si>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</si>
  <si>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</si>
  <si>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</si>
  <si>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</si>
  <si>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</si>
  <si>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</si>
  <si>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</si>
  <si>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</si>
  <si>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</si>
  <si>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</si>
  <si>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</si>
  <si>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</si>
  <si>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</si>
  <si>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</si>
  <si>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</si>
  <si>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</si>
  <si>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</si>
  <si>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</si>
  <si>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</si>
  <si>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</si>
  <si>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</si>
  <si>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</si>
  <si>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</si>
  <si>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</si>
  <si>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</si>
  <si>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</si>
  <si>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</si>
  <si>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</si>
  <si>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</si>
  <si>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</si>
  <si>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</si>
  <si>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</si>
  <si>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</si>
  <si>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</si>
  <si>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</si>
  <si>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</si>
  <si>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</si>
  <si>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</si>
  <si>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</si>
  <si>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</si>
  <si>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</si>
  <si>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</si>
  <si>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</si>
  <si>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</si>
  <si>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</si>
  <si>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</si>
  <si>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</si>
  <si>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</si>
  <si>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</si>
  <si>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</si>
  <si>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</si>
  <si>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</si>
  <si>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</si>
  <si>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</si>
  <si>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</si>
  <si>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</si>
  <si>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</si>
  <si>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</si>
  <si>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</si>
  <si>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</si>
  <si>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</si>
  <si>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</si>
  <si>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</si>
  <si>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</si>
  <si>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</si>
  <si>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</si>
  <si>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</si>
  <si>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</si>
  <si>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</si>
  <si>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</si>
  <si>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</si>
  <si>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</si>
  <si>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</si>
  <si>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</si>
  <si>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</si>
  <si>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</si>
  <si>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</si>
  <si>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</si>
  <si>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</si>
  <si>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</si>
  <si>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</si>
  <si>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</si>
  <si>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</si>
  <si>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</si>
  <si>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</si>
  <si>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</si>
  <si>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</si>
  <si>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</si>
  <si>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</si>
  <si>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</si>
  <si>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</si>
  <si>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</si>
  <si>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</si>
  <si>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</si>
  <si>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</si>
  <si>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</si>
  <si>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</si>
  <si>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</si>
  <si>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</si>
  <si>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</si>
  <si>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</si>
  <si>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</si>
  <si>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</si>
  <si>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</si>
  <si>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</si>
  <si>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</si>
  <si>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</si>
  <si>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</si>
  <si>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</si>
  <si>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</si>
  <si>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</si>
  <si>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</si>
  <si>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</si>
  <si>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</si>
  <si>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</si>
  <si>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</si>
  <si>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</si>
  <si>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</si>
  <si>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</si>
  <si>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</si>
  <si>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</si>
  <si>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</si>
  <si>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</si>
  <si>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</si>
  <si>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</si>
  <si>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</si>
  <si>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</si>
  <si>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</si>
  <si>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</si>
  <si>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</si>
  <si>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</si>
  <si>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</si>
  <si>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</si>
  <si>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</si>
  <si>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</si>
  <si>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</si>
  <si>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</si>
  <si>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</si>
  <si>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</si>
  <si>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</si>
  <si>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</si>
  <si>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</si>
  <si>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</si>
  <si>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</si>
  <si>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</si>
  <si>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</si>
  <si>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</si>
  <si>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</si>
  <si>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</si>
  <si>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</si>
  <si>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</si>
  <si>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</si>
  <si>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</si>
  <si>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</si>
  <si>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</si>
  <si>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</si>
  <si>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</si>
  <si>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</si>
  <si>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</si>
  <si>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</si>
  <si>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</si>
  <si>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</si>
  <si>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</si>
  <si>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</si>
  <si>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</si>
  <si>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</si>
  <si>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</si>
  <si>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</si>
  <si>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</si>
  <si>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</si>
  <si>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</si>
  <si>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</si>
  <si>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</si>
  <si>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</si>
  <si>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</si>
  <si>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</si>
  <si>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</si>
  <si>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</si>
  <si>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</si>
  <si>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</si>
  <si>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</si>
  <si>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</si>
  <si>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</si>
  <si>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</si>
  <si>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</si>
  <si>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</si>
  <si>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</si>
  <si>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</si>
  <si>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</si>
  <si>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</si>
  <si>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</si>
  <si>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</si>
  <si>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</si>
  <si>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</si>
  <si>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</si>
  <si>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</si>
  <si>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</si>
  <si>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</si>
  <si>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</si>
  <si>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</si>
  <si>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</si>
  <si>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</si>
  <si>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</si>
  <si>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</si>
  <si>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</si>
  <si>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</si>
  <si>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</si>
  <si>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</si>
  <si>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</si>
  <si>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</si>
  <si>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</si>
  <si>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</si>
  <si>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</si>
  <si>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</si>
  <si>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</si>
  <si>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</si>
  <si>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</si>
  <si>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</si>
  <si>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</si>
  <si>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</si>
  <si>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</si>
  <si>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</si>
  <si>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</si>
  <si>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</si>
  <si>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</si>
  <si>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</si>
  <si>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</si>
  <si>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</si>
  <si>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</si>
  <si>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</si>
  <si>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</si>
  <si>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</si>
  <si>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</si>
  <si>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</si>
  <si>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</si>
  <si>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</si>
  <si>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</si>
  <si>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</si>
  <si>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</si>
  <si>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</si>
  <si>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</si>
  <si>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</si>
  <si>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</si>
  <si>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</si>
  <si>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</si>
  <si>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</si>
  <si>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</si>
  <si>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</si>
  <si>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</si>
  <si>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</si>
  <si>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</si>
  <si>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</si>
  <si>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</si>
  <si>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</si>
  <si>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</si>
  <si>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</si>
  <si>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</si>
  <si>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</si>
  <si>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</si>
  <si>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</si>
  <si>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</si>
  <si>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</si>
  <si>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</si>
  <si>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</si>
  <si>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</si>
  <si>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</si>
  <si>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</si>
  <si>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</si>
  <si>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</si>
  <si>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</si>
  <si>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</si>
  <si>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</si>
  <si>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</si>
  <si>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</si>
  <si>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</si>
  <si>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</si>
  <si>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</si>
  <si>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</si>
  <si>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</si>
  <si>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</si>
  <si>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</si>
  <si>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</si>
  <si>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</si>
  <si>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</si>
  <si>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</si>
  <si>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</si>
  <si>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</si>
  <si>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</si>
  <si>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</si>
  <si>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</si>
  <si>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</si>
  <si>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</si>
  <si>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</si>
  <si>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</si>
  <si>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</si>
  <si>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</si>
  <si>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</si>
  <si>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</si>
  <si>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</si>
  <si>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</si>
  <si>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</si>
  <si>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</si>
  <si>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</si>
  <si>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</si>
  <si>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</si>
  <si>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</si>
  <si>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</si>
  <si>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</si>
  <si>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</si>
  <si>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</si>
  <si>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</si>
  <si>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</si>
  <si>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</si>
  <si>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</si>
  <si>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</si>
  <si>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</si>
  <si>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</si>
  <si>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</si>
  <si>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</si>
  <si>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</si>
  <si>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</si>
  <si>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</si>
  <si>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</si>
  <si>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</si>
  <si>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</si>
  <si>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</si>
  <si>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</si>
  <si>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</si>
  <si>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</si>
  <si>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</si>
  <si>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</si>
  <si>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</si>
  <si>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</si>
  <si>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</si>
  <si>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</si>
  <si>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</si>
  <si>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</si>
  <si>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</si>
  <si>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</si>
  <si>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</si>
  <si>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</si>
  <si>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</si>
  <si>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</si>
  <si>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</si>
  <si>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</si>
  <si>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</si>
  <si>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</si>
  <si>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</si>
  <si>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</si>
  <si>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</si>
  <si>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</si>
  <si>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</si>
  <si>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</si>
  <si>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</si>
  <si>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</si>
  <si>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</si>
  <si>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</si>
  <si>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</si>
  <si>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</si>
  <si>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</si>
  <si>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</si>
  <si>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</si>
  <si>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</si>
  <si>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</si>
  <si>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</si>
  <si>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</si>
  <si>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</si>
  <si>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</si>
  <si>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</si>
  <si>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</si>
  <si>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</si>
  <si>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</si>
  <si>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</si>
  <si>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</si>
  <si>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</si>
  <si>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</si>
  <si>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</si>
  <si>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</si>
  <si>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</si>
  <si>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</si>
  <si>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</si>
  <si>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</si>
  <si>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</si>
  <si>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</si>
  <si>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</si>
  <si>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</si>
  <si>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</si>
  <si>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</si>
  <si>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</si>
  <si>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</si>
  <si>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</si>
  <si>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</si>
  <si>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</si>
  <si>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</si>
  <si>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</si>
  <si>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</si>
  <si>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</si>
  <si>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</si>
  <si>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</si>
  <si>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</si>
  <si>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</si>
  <si>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</si>
  <si>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</si>
  <si>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</si>
  <si>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</si>
  <si>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</si>
  <si>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</si>
  <si>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</si>
  <si>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</si>
  <si>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</si>
  <si>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</si>
  <si>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</si>
  <si>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</si>
  <si>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</si>
  <si>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</si>
  <si>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</si>
  <si>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</si>
  <si>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</si>
  <si>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</si>
  <si>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</si>
  <si>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</si>
  <si>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</si>
  <si>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</si>
  <si>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</si>
  <si>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</si>
  <si>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</si>
  <si>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</si>
  <si>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</si>
  <si>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</si>
  <si>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</si>
  <si>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</si>
  <si>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</si>
  <si>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</si>
  <si>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</si>
  <si>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</si>
  <si>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</si>
  <si>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</si>
  <si>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</si>
  <si>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</si>
  <si>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</si>
  <si>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</si>
  <si>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</si>
  <si>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</si>
  <si>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</si>
  <si>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</si>
  <si>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</si>
  <si>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</si>
  <si>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</si>
  <si>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</si>
  <si>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</si>
  <si>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</si>
  <si>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</si>
  <si>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</si>
  <si>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</si>
  <si>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</si>
  <si>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</si>
  <si>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</si>
  <si>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</si>
  <si>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</si>
  <si>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</si>
  <si>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</si>
  <si>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</si>
  <si>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</si>
  <si>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</si>
  <si>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</si>
  <si>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</si>
  <si>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</si>
  <si>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</si>
  <si>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</si>
  <si>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</si>
  <si>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</si>
  <si>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</si>
  <si>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</si>
  <si>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</si>
  <si>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</si>
  <si>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</si>
  <si>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</si>
  <si>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</si>
  <si>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</si>
  <si>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</si>
  <si>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</si>
  <si>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</si>
  <si>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</si>
  <si>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</si>
  <si>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</si>
  <si>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</si>
  <si>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</si>
  <si>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</si>
  <si>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</si>
  <si>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</si>
  <si>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</si>
  <si>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</si>
  <si>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</si>
  <si>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</si>
  <si>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</si>
  <si>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</si>
  <si>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</si>
  <si>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</si>
  <si>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</si>
  <si>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</si>
  <si>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</si>
  <si>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</si>
  <si>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</si>
  <si>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</si>
  <si>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</si>
  <si>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</si>
  <si>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</si>
  <si>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</si>
  <si>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</si>
  <si>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</si>
  <si>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</si>
  <si>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</si>
  <si>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</si>
  <si>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</si>
  <si>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</si>
  <si>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</si>
  <si>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</si>
  <si>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</si>
  <si>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</si>
  <si>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</si>
  <si>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</si>
  <si>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</si>
  <si>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</si>
  <si>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</si>
  <si>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</si>
  <si>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</si>
  <si>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</si>
  <si>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</si>
  <si>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</si>
  <si>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</si>
  <si>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</si>
  <si>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</si>
  <si>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</si>
  <si>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</si>
  <si>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</si>
  <si>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</si>
  <si>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</si>
  <si>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</si>
  <si>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</si>
  <si>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</si>
  <si>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</si>
  <si>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</si>
  <si>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</si>
  <si>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</si>
  <si>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</si>
  <si>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</si>
  <si>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</si>
  <si>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</si>
  <si>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</si>
  <si>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</si>
  <si>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</si>
  <si>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</si>
  <si>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</si>
  <si>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</si>
  <si>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</si>
  <si>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</si>
  <si>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</si>
  <si>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</si>
  <si>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</si>
  <si>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</si>
  <si>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</si>
  <si>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</si>
  <si>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</si>
  <si>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</si>
  <si>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</si>
  <si>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</si>
  <si>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</si>
  <si>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</si>
  <si>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</si>
  <si>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</si>
  <si>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</si>
  <si>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</si>
  <si>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</si>
  <si>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</si>
  <si>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</si>
  <si>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</si>
  <si>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</si>
  <si>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</si>
  <si>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</si>
  <si>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</si>
  <si>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</si>
  <si>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</si>
  <si>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</si>
  <si>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</si>
  <si>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</si>
  <si>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</si>
  <si>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</si>
  <si>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</si>
  <si>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</si>
  <si>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</si>
  <si>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</si>
  <si>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</si>
  <si>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</si>
  <si>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</si>
  <si>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</si>
  <si>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</si>
  <si>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</si>
  <si>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</si>
  <si>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</si>
  <si>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</si>
  <si>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</si>
  <si>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</si>
  <si>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</si>
  <si>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</si>
  <si>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</si>
  <si>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</si>
  <si>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</si>
  <si>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</si>
  <si>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</si>
  <si>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</si>
  <si>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</si>
  <si>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</si>
  <si>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</si>
  <si>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</si>
  <si>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</si>
  <si>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</si>
  <si>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</si>
  <si>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</si>
  <si>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</si>
  <si>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</si>
  <si>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</si>
  <si>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</si>
  <si>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</si>
  <si>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</si>
  <si>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</si>
  <si>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</si>
  <si>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</si>
  <si>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</si>
  <si>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</si>
  <si>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</si>
  <si>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</si>
  <si>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</si>
  <si>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</si>
  <si>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</si>
  <si>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</si>
  <si>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</si>
  <si>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</si>
  <si>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</si>
  <si>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</si>
  <si>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</si>
  <si>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</si>
  <si>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</si>
  <si>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</si>
  <si>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</si>
  <si>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</si>
  <si>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</si>
  <si>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</si>
  <si>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</si>
  <si>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</si>
  <si>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</si>
  <si>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</si>
  <si>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</si>
  <si>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</si>
  <si>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</si>
  <si>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</si>
  <si>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</si>
  <si>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</si>
  <si>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</si>
  <si>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</si>
  <si>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</si>
  <si>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</si>
  <si>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</si>
  <si>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</si>
  <si>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</si>
  <si>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</si>
  <si>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</si>
  <si>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</si>
  <si>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</si>
  <si>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</si>
  <si>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</si>
  <si>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</si>
  <si>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</si>
  <si>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</si>
  <si>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</si>
  <si>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</si>
  <si>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</si>
  <si>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</si>
  <si>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</si>
  <si>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</si>
  <si>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</si>
  <si>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</si>
  <si>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</si>
  <si>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</si>
  <si>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</si>
  <si>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</si>
  <si>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</si>
  <si>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</si>
  <si>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</si>
  <si>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</si>
  <si>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</si>
  <si>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</si>
  <si>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</si>
  <si>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</si>
  <si>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</si>
  <si>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</si>
  <si>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</si>
  <si>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</si>
  <si>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</si>
  <si>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</si>
  <si>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</si>
  <si>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</si>
  <si>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</si>
  <si>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</si>
  <si>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</si>
  <si>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</si>
  <si>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</si>
  <si>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</si>
  <si>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</si>
  <si>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</si>
  <si>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</si>
  <si>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</si>
  <si>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</si>
  <si>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</si>
  <si>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</si>
  <si>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</si>
  <si>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</si>
  <si>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</si>
  <si>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</si>
  <si>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</si>
  <si>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</si>
  <si>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</si>
  <si>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</si>
  <si>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</si>
  <si>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</si>
  <si>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</si>
  <si>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</si>
  <si>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</si>
  <si>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</si>
  <si>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</si>
  <si>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</si>
  <si>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</si>
  <si>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</si>
  <si>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</si>
  <si>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</si>
  <si>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</si>
  <si>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</si>
  <si>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</si>
  <si>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</si>
  <si>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</si>
  <si>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</si>
  <si>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</si>
  <si>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</si>
  <si>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</si>
  <si>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</si>
  <si>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</si>
  <si>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</si>
  <si>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</si>
  <si>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</si>
  <si>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</si>
  <si>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</si>
  <si>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</si>
  <si>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</si>
  <si>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</si>
  <si>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</si>
  <si>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</si>
  <si>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</si>
  <si>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</si>
  <si>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</si>
  <si>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</si>
  <si>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</si>
  <si>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</si>
  <si>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</si>
  <si>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</si>
  <si>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</si>
  <si>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</si>
  <si>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</si>
  <si>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</si>
  <si>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</si>
  <si>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</si>
  <si>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</si>
  <si>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</si>
  <si>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</si>
  <si>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</si>
  <si>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</si>
  <si>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</si>
  <si>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</si>
  <si>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</si>
  <si>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</si>
  <si>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</si>
  <si>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</si>
  <si>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</si>
  <si>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</si>
  <si>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</si>
  <si>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</si>
  <si>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</si>
  <si>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</si>
  <si>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</si>
  <si>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</si>
  <si>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</si>
  <si>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</si>
  <si>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</si>
  <si>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</si>
  <si>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</si>
  <si>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</si>
  <si>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</si>
  <si>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</si>
  <si>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</si>
  <si>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</si>
  <si>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</si>
  <si>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</si>
  <si>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</si>
  <si>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</si>
  <si>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</si>
  <si>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</si>
  <si>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</si>
  <si>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</si>
  <si>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</si>
  <si>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</si>
  <si>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</si>
  <si>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</si>
  <si>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</si>
  <si>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</si>
  <si>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</si>
  <si>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</si>
  <si>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</si>
  <si>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</si>
  <si>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</si>
  <si>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</si>
  <si>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</si>
  <si>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</si>
  <si>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</si>
  <si>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</si>
  <si>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</si>
  <si>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</si>
  <si>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</si>
  <si>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</si>
  <si>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</si>
  <si>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</si>
  <si>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</si>
  <si>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</si>
  <si>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</si>
  <si>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</si>
  <si>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</si>
  <si>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</si>
  <si>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</si>
  <si>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</si>
  <si>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</si>
  <si>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</si>
  <si>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</si>
  <si>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</si>
  <si>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</si>
  <si>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</si>
  <si>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</si>
  <si>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</si>
  <si>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</si>
  <si>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</si>
  <si>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</si>
  <si>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</si>
  <si>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</si>
  <si>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</si>
  <si>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</si>
  <si>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</si>
  <si>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</si>
  <si>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</si>
  <si>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</si>
  <si>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</si>
  <si>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</si>
  <si>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</si>
  <si>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</si>
  <si>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</si>
  <si>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</si>
  <si>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</si>
  <si>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</si>
  <si>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</si>
  <si>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</si>
  <si>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</si>
  <si>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</si>
  <si>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</si>
  <si>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</si>
  <si>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</si>
  <si>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</si>
  <si>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</si>
  <si>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</si>
  <si>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</si>
  <si>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</si>
  <si>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</si>
  <si>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</si>
  <si>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</si>
  <si>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</si>
  <si>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</si>
  <si>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</si>
  <si>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</si>
  <si>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</si>
  <si>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</si>
  <si>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</si>
  <si>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</si>
  <si>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</si>
  <si>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</si>
  <si>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</si>
  <si>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</si>
  <si>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</si>
  <si>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</si>
  <si>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</si>
  <si>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</si>
  <si>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</si>
  <si>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</si>
  <si>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</si>
  <si>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</si>
  <si>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</si>
  <si>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</si>
  <si>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</si>
  <si>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</si>
  <si>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</si>
  <si>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</si>
  <si>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</si>
  <si>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</si>
  <si>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</si>
  <si>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</si>
  <si>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</si>
  <si>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</si>
  <si>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</si>
  <si>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</si>
  <si>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</si>
  <si>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</si>
  <si>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</si>
  <si>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</si>
  <si>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</si>
  <si>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</si>
  <si>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</si>
  <si>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</si>
  <si>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</si>
  <si>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</si>
  <si>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</si>
  <si>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</si>
  <si>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</si>
  <si>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</si>
  <si>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</si>
  <si>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</si>
  <si>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</si>
  <si>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</si>
  <si>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</si>
  <si>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</si>
  <si>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</si>
  <si>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</si>
  <si>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</si>
  <si>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</si>
  <si>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</si>
  <si>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</si>
  <si>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</si>
  <si>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</si>
  <si>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</si>
  <si>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</si>
  <si>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</si>
  <si>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</si>
  <si>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</si>
  <si>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</si>
  <si>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</si>
  <si>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</si>
  <si>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</si>
  <si>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</si>
  <si>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</si>
  <si>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</si>
  <si>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</si>
  <si>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</si>
  <si>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</si>
  <si>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</si>
  <si>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</si>
  <si>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</si>
  <si>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</si>
  <si>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</si>
  <si>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</si>
  <si>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</si>
  <si>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</si>
  <si>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</si>
  <si>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</si>
  <si>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</si>
  <si>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</si>
  <si>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</si>
  <si>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</si>
  <si>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</si>
  <si>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</si>
  <si>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</si>
  <si>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</si>
  <si>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</si>
  <si>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</si>
  <si>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</si>
  <si>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</si>
  <si>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</si>
  <si>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</si>
  <si>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</si>
  <si>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</si>
  <si>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</si>
  <si>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</si>
  <si>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</si>
  <si>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</si>
  <si>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</si>
  <si>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</si>
  <si>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</si>
  <si>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</si>
  <si>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</si>
  <si>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</si>
  <si>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</si>
  <si>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</si>
  <si>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</si>
  <si>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</si>
  <si>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</si>
  <si>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</si>
  <si>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</si>
  <si>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</si>
  <si>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</si>
  <si>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</si>
  <si>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</si>
  <si>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</si>
  <si>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</si>
  <si>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</si>
  <si>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</si>
  <si>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</si>
  <si>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</si>
  <si>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</si>
  <si>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</si>
  <si>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</si>
  <si>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</si>
  <si>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</si>
  <si>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</si>
  <si>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</si>
  <si>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</si>
  <si>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</si>
  <si>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</si>
  <si>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</si>
  <si>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</si>
  <si>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</si>
  <si>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</si>
  <si>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</si>
  <si>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</si>
  <si>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</si>
  <si>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</si>
  <si>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</si>
  <si>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</si>
  <si>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</si>
  <si>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</si>
  <si>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</si>
  <si>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</si>
  <si>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</si>
  <si>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</si>
  <si>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</si>
  <si>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</si>
  <si>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</si>
  <si>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</si>
  <si>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</si>
  <si>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</si>
  <si>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</si>
  <si>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</si>
  <si>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</si>
  <si>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</si>
  <si>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</si>
  <si>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</si>
  <si>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</si>
  <si>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</si>
  <si>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</si>
  <si>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</si>
  <si>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</si>
  <si>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</si>
  <si>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</si>
  <si>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</si>
  <si>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</si>
  <si>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</si>
  <si>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</si>
  <si>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</si>
  <si>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</si>
  <si>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</si>
  <si>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</si>
  <si>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</si>
  <si>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</si>
  <si>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</si>
  <si>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</si>
  <si>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</si>
  <si>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</si>
  <si>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</si>
  <si>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</si>
  <si>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</si>
  <si>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</si>
  <si>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</si>
  <si>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</si>
  <si>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</si>
  <si>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</si>
  <si>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</si>
  <si>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</si>
  <si>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</si>
  <si>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</si>
  <si>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</si>
  <si>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</si>
  <si>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</si>
  <si>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</si>
  <si>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</si>
  <si>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</si>
  <si>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</si>
  <si>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</si>
  <si>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</si>
  <si>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</si>
  <si>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</si>
  <si>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</si>
  <si>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</si>
  <si>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</si>
  <si>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</si>
  <si>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</si>
  <si>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</si>
  <si>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</si>
  <si>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</si>
  <si>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</si>
  <si>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</si>
  <si>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</si>
  <si>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</si>
  <si>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</si>
  <si>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</si>
  <si>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</si>
  <si>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</si>
  <si>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</si>
  <si>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</si>
  <si>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</si>
  <si>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</si>
  <si>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</si>
  <si>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</si>
  <si>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</si>
  <si>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</si>
  <si>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</si>
  <si>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</si>
  <si>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</si>
  <si>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</si>
  <si>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</si>
  <si>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</si>
  <si>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</si>
  <si>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</si>
  <si>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</si>
  <si>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</si>
  <si>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</si>
  <si>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</si>
  <si>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</si>
  <si>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</si>
  <si>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</si>
  <si>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</si>
  <si>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</si>
  <si>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</si>
  <si>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</si>
  <si>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</si>
  <si>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</si>
  <si>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</si>
  <si>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</si>
  <si>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</si>
  <si>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</si>
  <si>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</si>
  <si>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</si>
  <si>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</si>
  <si>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</si>
  <si>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</si>
  <si>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</si>
  <si>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</si>
  <si>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</si>
  <si>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</si>
  <si>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</si>
  <si>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</si>
  <si>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</si>
  <si>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</si>
  <si>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</si>
  <si>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</si>
  <si>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</si>
  <si>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</si>
  <si>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</si>
  <si>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</si>
  <si>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</si>
  <si>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</si>
  <si>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</si>
  <si>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</si>
  <si>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</si>
  <si>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</si>
  <si>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</si>
  <si>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</si>
  <si>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</si>
  <si>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</si>
  <si>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</si>
  <si>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</si>
  <si>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</si>
  <si>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</si>
  <si>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</si>
  <si>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</si>
  <si>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</si>
  <si>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</si>
  <si>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</si>
  <si>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</si>
  <si>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</si>
  <si>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</si>
  <si>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</si>
  <si>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</si>
  <si>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</si>
  <si>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</si>
  <si>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</si>
  <si>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</si>
  <si>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</si>
  <si>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</si>
  <si>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</si>
  <si>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</si>
  <si>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</si>
  <si>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</si>
  <si>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</si>
  <si>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</si>
  <si>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</si>
  <si>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</si>
  <si>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</si>
  <si>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</si>
  <si>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</si>
  <si>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</si>
  <si>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</si>
  <si>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</si>
  <si>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</si>
  <si>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</si>
  <si>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</si>
  <si>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</si>
  <si>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</si>
  <si>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</si>
  <si>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</si>
  <si>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</si>
  <si>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</si>
  <si>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</si>
  <si>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</si>
  <si>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</si>
  <si>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</si>
  <si>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</si>
  <si>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</si>
  <si>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</si>
  <si>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</si>
  <si>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</si>
  <si>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</si>
  <si>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</si>
  <si>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</si>
  <si>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</si>
  <si>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</si>
  <si>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</si>
  <si>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</si>
  <si>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</si>
  <si>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</si>
  <si>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</si>
  <si>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</si>
  <si>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</si>
  <si>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</si>
  <si>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</si>
  <si>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</si>
  <si>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</si>
  <si>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</si>
  <si>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</si>
  <si>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</si>
  <si>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</si>
  <si>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</si>
  <si>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</si>
  <si>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</si>
  <si>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</si>
  <si>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</si>
  <si>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</si>
  <si>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</si>
  <si>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</si>
  <si>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</si>
  <si>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</si>
  <si>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</si>
  <si>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</si>
  <si>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</si>
  <si>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</si>
  <si>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</si>
  <si>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</si>
  <si>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</si>
  <si>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</si>
  <si>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</si>
  <si>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</si>
  <si>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</si>
  <si>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</si>
  <si>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</si>
  <si>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</si>
  <si>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</si>
  <si>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</si>
  <si>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</si>
  <si>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</si>
  <si>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</si>
  <si>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</si>
  <si>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</si>
  <si>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</si>
  <si>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</si>
  <si>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</si>
  <si>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</si>
  <si>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</si>
  <si>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</si>
  <si>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</si>
  <si>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</si>
  <si>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</si>
  <si>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</si>
  <si>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</si>
  <si>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</si>
  <si>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</si>
  <si>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</si>
  <si>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</si>
  <si>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</si>
  <si>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</si>
  <si>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</si>
  <si>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</si>
  <si>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</si>
  <si>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</si>
  <si>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</si>
  <si>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</si>
  <si>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</si>
  <si>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</si>
  <si>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</si>
  <si>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</si>
  <si>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</si>
  <si>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</si>
  <si>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</si>
  <si>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</si>
  <si>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</si>
  <si>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</si>
  <si>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</si>
  <si>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</si>
  <si>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</si>
  <si>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</si>
  <si>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</si>
  <si>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</si>
  <si>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</si>
  <si>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</si>
  <si>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</si>
  <si>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</si>
  <si>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</si>
  <si>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</si>
  <si>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</si>
  <si>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</si>
  <si>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</si>
  <si>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</si>
  <si>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</si>
  <si>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</si>
  <si>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</si>
  <si>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</si>
  <si>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</si>
  <si>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</si>
  <si>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</si>
  <si>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</si>
  <si>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</si>
  <si>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</si>
  <si>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</si>
  <si>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</si>
  <si>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</si>
  <si>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</si>
  <si>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</si>
  <si>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</si>
  <si>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</si>
  <si>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</si>
  <si>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</si>
  <si>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</si>
  <si>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</si>
  <si>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</si>
  <si>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</si>
  <si>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</si>
  <si>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</si>
  <si>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</si>
  <si>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</si>
  <si>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</si>
  <si>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</si>
  <si>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</si>
  <si>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</si>
  <si>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</si>
  <si>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</si>
  <si>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</si>
  <si>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</si>
  <si>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</si>
  <si>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</si>
  <si>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</si>
  <si>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</si>
  <si>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</si>
  <si>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</si>
  <si>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</si>
  <si>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</si>
  <si>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</si>
  <si>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</si>
  <si>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</si>
  <si>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</si>
  <si>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</si>
  <si>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</si>
  <si>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</si>
  <si>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</si>
  <si>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</si>
  <si>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</si>
  <si>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</si>
  <si>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</si>
  <si>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</si>
  <si>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</si>
  <si>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</si>
  <si>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</si>
  <si>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</si>
  <si>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</si>
  <si>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</si>
  <si>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</si>
  <si>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</si>
  <si>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</si>
  <si>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</si>
  <si>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</si>
  <si>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</si>
  <si>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</si>
  <si>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</si>
  <si>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</si>
  <si>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</si>
  <si>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</si>
  <si>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</si>
  <si>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</si>
  <si>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</si>
  <si>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</si>
  <si>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</si>
  <si>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</si>
  <si>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</si>
  <si>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</si>
  <si>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</si>
  <si>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</si>
  <si>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</si>
  <si>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</si>
  <si>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</si>
  <si>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</si>
  <si>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</si>
  <si>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</si>
  <si>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</si>
  <si>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</si>
  <si>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</si>
  <si>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</si>
  <si>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</si>
  <si>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</si>
  <si>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</si>
  <si>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</si>
  <si>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</si>
  <si>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</si>
  <si>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</si>
  <si>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</si>
  <si>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</si>
  <si>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</si>
  <si>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</si>
  <si>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</si>
  <si>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</si>
  <si>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</si>
  <si>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</si>
  <si>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</si>
  <si>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</si>
  <si>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</si>
  <si>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</si>
  <si>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</si>
  <si>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</si>
  <si>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</si>
  <si>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</si>
  <si>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</si>
  <si>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</si>
  <si>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</si>
  <si>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</si>
  <si>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</si>
  <si>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</si>
  <si>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</si>
  <si>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</si>
  <si>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</si>
  <si>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</si>
  <si>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</si>
  <si>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</si>
  <si>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</si>
  <si>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</si>
  <si>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</si>
  <si>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</si>
  <si>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</si>
  <si>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</si>
  <si>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</si>
  <si>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</si>
  <si>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</si>
  <si>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</si>
  <si>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</si>
  <si>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</si>
  <si>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</si>
  <si>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</si>
  <si>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</si>
  <si>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</si>
  <si>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</si>
  <si>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</si>
  <si>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</si>
  <si>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</si>
  <si>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</si>
  <si>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</si>
  <si>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</si>
  <si>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</si>
  <si>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</si>
  <si>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</si>
  <si>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</si>
  <si>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</si>
  <si>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</si>
  <si>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</si>
  <si>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</si>
  <si>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</si>
  <si>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</si>
  <si>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</si>
  <si>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</si>
  <si>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</si>
  <si>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</si>
  <si>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</si>
  <si>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</si>
  <si>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</si>
  <si>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</si>
  <si>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</si>
  <si>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</si>
  <si>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</si>
  <si>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</si>
  <si>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</si>
  <si>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</si>
  <si>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</si>
  <si>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</si>
  <si>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</si>
  <si>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</si>
  <si>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</si>
  <si>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</si>
  <si>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</si>
  <si>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</si>
  <si>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</si>
  <si>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</si>
  <si>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</si>
  <si>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</si>
  <si>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</si>
  <si>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</si>
  <si>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</si>
  <si>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</si>
  <si>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</si>
  <si>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</si>
  <si>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</si>
  <si>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</si>
  <si>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</si>
  <si>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</si>
  <si>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</si>
  <si>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</si>
  <si>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</si>
  <si>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</si>
  <si>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</si>
  <si>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</si>
  <si>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</si>
  <si>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</si>
  <si>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</si>
  <si>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</si>
  <si>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</si>
  <si>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</si>
  <si>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</si>
  <si>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</si>
  <si>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</si>
  <si>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</si>
  <si>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</si>
  <si>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</si>
  <si>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</si>
  <si>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</si>
  <si>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</si>
  <si>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</si>
  <si>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</si>
  <si>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</si>
  <si>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</si>
  <si>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</si>
  <si>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</si>
  <si>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</si>
  <si>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</si>
  <si>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</si>
  <si>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</si>
  <si>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</si>
  <si>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</si>
  <si>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</si>
  <si>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</si>
  <si>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</si>
  <si>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</si>
  <si>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</si>
  <si>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</si>
  <si>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</si>
  <si>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</si>
  <si>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</si>
  <si>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</si>
  <si>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</si>
  <si>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</si>
  <si>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</si>
  <si>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</si>
  <si>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</si>
  <si>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</si>
  <si>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</si>
  <si>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</si>
  <si>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</si>
  <si>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</si>
  <si>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</si>
  <si>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</si>
  <si>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</si>
  <si>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</si>
  <si>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</si>
  <si>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</si>
  <si>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</si>
  <si>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</si>
  <si>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</si>
  <si>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</si>
  <si>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</si>
  <si>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</si>
  <si>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</si>
  <si>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</si>
  <si>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</si>
  <si>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</si>
  <si>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</si>
  <si>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</si>
  <si>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</si>
  <si>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</si>
  <si>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</si>
  <si>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</si>
  <si>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</si>
  <si>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</si>
  <si>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</si>
  <si>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</si>
  <si>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</si>
  <si>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</si>
  <si>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</si>
  <si>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</si>
  <si>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</si>
  <si>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</si>
  <si>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</si>
  <si>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</si>
  <si>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</si>
  <si>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</si>
  <si>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</si>
  <si>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</si>
  <si>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</si>
  <si>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</si>
  <si>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</si>
  <si>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</si>
  <si>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</si>
  <si>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</si>
  <si>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</si>
  <si>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</si>
  <si>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</si>
  <si>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</si>
  <si>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</si>
  <si>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</si>
  <si>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</si>
  <si>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</si>
  <si>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</si>
  <si>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</si>
  <si>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</si>
  <si>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</si>
  <si>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</si>
  <si>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</si>
  <si>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</si>
  <si>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</si>
  <si>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</si>
  <si>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</si>
  <si>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</si>
  <si>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</si>
  <si>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</si>
  <si>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</si>
  <si>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</si>
  <si>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</si>
  <si>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</si>
  <si>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</si>
  <si>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</si>
  <si>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</si>
  <si>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</si>
  <si>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</si>
  <si>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</si>
  <si>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</si>
  <si>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</si>
  <si>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</si>
  <si>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</si>
  <si>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</si>
  <si>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</si>
  <si>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</si>
  <si>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</si>
  <si>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</si>
  <si>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</si>
  <si>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</si>
  <si>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</si>
  <si>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</si>
  <si>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</si>
  <si>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</si>
  <si>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</si>
  <si>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</si>
  <si>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</si>
  <si>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</si>
  <si>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</si>
  <si>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</si>
  <si>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</si>
  <si>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</si>
  <si>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</si>
  <si>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</si>
  <si>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</si>
  <si>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</si>
  <si>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</si>
  <si>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</si>
  <si>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</si>
  <si>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</si>
  <si>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</si>
  <si>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</si>
  <si>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</si>
  <si>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</si>
  <si>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</si>
  <si>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</si>
  <si>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</si>
  <si>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</si>
  <si>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</si>
  <si>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</si>
  <si>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</si>
  <si>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</si>
  <si>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</si>
  <si>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</si>
  <si>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</si>
  <si>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</si>
  <si>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</si>
  <si>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</si>
  <si>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</si>
  <si>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</si>
  <si>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</si>
  <si>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</si>
  <si>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</si>
  <si>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</si>
  <si>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</si>
  <si>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</si>
  <si>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</si>
  <si>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</si>
  <si>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</si>
  <si>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</si>
  <si>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</si>
  <si>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</si>
  <si>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</si>
  <si>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</si>
  <si>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</si>
  <si>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</si>
  <si>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</si>
  <si>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</si>
  <si>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</si>
  <si>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</si>
  <si>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</si>
  <si>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</si>
  <si>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</si>
  <si>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</si>
  <si>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</si>
  <si>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</si>
  <si>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</si>
  <si>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</si>
  <si>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</si>
  <si>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</si>
  <si>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</si>
  <si>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</si>
  <si>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</si>
  <si>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</si>
  <si>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</si>
  <si>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</si>
  <si>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</si>
  <si>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</si>
  <si>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</si>
  <si>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</si>
  <si>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</si>
  <si>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</si>
  <si>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</si>
  <si>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</si>
  <si>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</si>
  <si>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</si>
  <si>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</si>
  <si>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</si>
  <si>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</si>
  <si>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</si>
  <si>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</si>
  <si>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</si>
  <si>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</si>
  <si>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</si>
  <si>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</si>
  <si>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</si>
  <si>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</si>
  <si>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</si>
  <si>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</si>
  <si>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</si>
  <si>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</si>
  <si>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</si>
  <si>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</si>
  <si>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</si>
  <si>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</si>
  <si>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</si>
  <si>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</si>
  <si>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</si>
  <si>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</si>
  <si>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</si>
  <si>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</si>
  <si>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</si>
  <si>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</si>
  <si>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</si>
  <si>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</si>
  <si>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</si>
  <si>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</si>
  <si>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</si>
  <si>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</si>
  <si>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</si>
  <si>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</si>
  <si>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</si>
  <si>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</si>
  <si>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</si>
  <si>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</si>
  <si>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</si>
  <si>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</si>
  <si>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</si>
  <si>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</si>
  <si>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</si>
  <si>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</si>
  <si>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</si>
  <si>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</si>
  <si>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</si>
  <si>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</si>
  <si>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</si>
  <si>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</si>
  <si>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</si>
  <si>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</si>
  <si>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</si>
  <si>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</si>
  <si>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</si>
  <si>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</si>
  <si>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</si>
  <si>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</si>
  <si>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</si>
  <si>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</si>
  <si>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</si>
  <si>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</si>
  <si>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</si>
  <si>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</si>
  <si>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</si>
  <si>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</si>
  <si>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</si>
  <si>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</si>
  <si>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</si>
  <si>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</si>
  <si>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</si>
  <si>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</si>
  <si>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</si>
  <si>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</si>
  <si>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</si>
  <si>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</si>
  <si>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</si>
  <si>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</si>
  <si>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</si>
  <si>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</si>
  <si>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</si>
  <si>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</si>
  <si>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</si>
  <si>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</si>
  <si>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</si>
  <si>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</si>
  <si>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</si>
  <si>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</si>
  <si>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</si>
  <si>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</si>
  <si>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</si>
  <si>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</si>
  <si>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</si>
  <si>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</si>
  <si>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</si>
  <si>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</si>
  <si>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</si>
  <si>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</si>
  <si>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</si>
  <si>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</si>
  <si>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</si>
  <si>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</si>
  <si>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</si>
  <si>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</si>
  <si>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</si>
  <si>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</si>
  <si>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</si>
  <si>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</si>
  <si>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</si>
  <si>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</si>
  <si>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</si>
  <si>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</si>
  <si>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</si>
  <si>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</si>
  <si>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</si>
  <si>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</si>
  <si>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</si>
  <si>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</si>
  <si>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</si>
  <si>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</si>
  <si>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</si>
  <si>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</si>
  <si>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</si>
  <si>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</si>
  <si>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</si>
  <si>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</si>
  <si>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</si>
  <si>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</si>
  <si>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</si>
  <si>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</si>
  <si>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</si>
  <si>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</si>
  <si>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</si>
  <si>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</si>
  <si>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</si>
  <si>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</si>
  <si>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</si>
  <si>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</si>
  <si>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</si>
  <si>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</si>
  <si>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</si>
  <si>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</si>
  <si>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</si>
  <si>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</si>
  <si>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</si>
  <si>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</si>
  <si>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</si>
  <si>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</si>
  <si>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</si>
  <si>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</si>
  <si>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</si>
  <si>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</si>
  <si>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</si>
  <si>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</si>
  <si>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</si>
  <si>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</si>
  <si>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</si>
  <si>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</si>
  <si>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</si>
  <si>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</si>
  <si>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</si>
  <si>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</si>
  <si>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</si>
  <si>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</si>
  <si>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</si>
  <si>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</si>
  <si>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</si>
  <si>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</si>
  <si>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</si>
  <si>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</si>
  <si>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</si>
  <si>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</si>
  <si>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</si>
  <si>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</si>
  <si>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</si>
  <si>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</si>
  <si>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</si>
  <si>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</si>
  <si>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</si>
  <si>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</si>
  <si>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</si>
  <si>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</si>
  <si>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</si>
  <si>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</si>
  <si>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</si>
  <si>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</si>
  <si>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</si>
  <si>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</si>
  <si>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</si>
  <si>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</si>
  <si>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</si>
  <si>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</si>
  <si>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</si>
  <si>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</si>
  <si>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</si>
  <si>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</si>
  <si>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</si>
  <si>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</si>
  <si>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</si>
  <si>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</si>
  <si>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</si>
  <si>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</si>
  <si>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</si>
  <si>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</si>
  <si>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</si>
  <si>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</si>
  <si>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</si>
  <si>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</si>
  <si>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</si>
  <si>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</si>
  <si>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</si>
  <si>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</si>
  <si>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</si>
  <si>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</si>
  <si>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</si>
  <si>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</si>
  <si>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</si>
  <si>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</si>
  <si>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</si>
  <si>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</si>
  <si>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</si>
  <si>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</si>
  <si>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</si>
  <si>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</si>
  <si>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</si>
  <si>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</si>
  <si>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</si>
  <si>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</si>
  <si>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</si>
  <si>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</si>
  <si>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</si>
  <si>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</si>
  <si>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</si>
  <si>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</si>
  <si>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</si>
  <si>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</si>
  <si>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</si>
  <si>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</si>
  <si>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</si>
  <si>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</si>
  <si>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</si>
  <si>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</si>
  <si>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</si>
  <si>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</si>
  <si>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</si>
  <si>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</si>
  <si>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</si>
  <si>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</si>
  <si>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</si>
  <si>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</si>
  <si>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</si>
  <si>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</si>
  <si>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</si>
  <si>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</si>
  <si>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</si>
  <si>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</si>
  <si>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</si>
  <si>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</si>
  <si>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</si>
  <si>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</si>
  <si>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</si>
  <si>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</si>
  <si>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</si>
  <si>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</si>
  <si>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</si>
  <si>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</si>
  <si>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</si>
  <si>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</si>
  <si>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</si>
  <si>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</si>
  <si>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</si>
  <si>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</si>
  <si>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</si>
  <si>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</si>
  <si>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</si>
  <si>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</si>
  <si>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</si>
  <si>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</si>
  <si>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</si>
  <si>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</si>
  <si>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</si>
  <si>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</si>
  <si>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</si>
  <si>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</si>
  <si>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</si>
  <si>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</si>
  <si>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</si>
  <si>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</si>
  <si>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</si>
  <si>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</si>
  <si>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</si>
  <si>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</si>
  <si>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</si>
  <si>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</si>
  <si>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</si>
  <si>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</si>
  <si>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</si>
  <si>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</si>
  <si>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</si>
  <si>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</si>
  <si>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</si>
  <si>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</si>
  <si>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</si>
  <si>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</si>
  <si>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</si>
  <si>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</si>
  <si>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</si>
  <si>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</si>
  <si>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</si>
  <si>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</si>
  <si>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</si>
  <si>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</si>
  <si>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</si>
  <si>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</si>
  <si>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</si>
  <si>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</si>
  <si>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</si>
  <si>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</si>
  <si>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</si>
  <si>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</si>
  <si>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</si>
  <si>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</si>
  <si>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</si>
  <si>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</si>
  <si>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</si>
  <si>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</si>
  <si>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</si>
  <si>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</si>
  <si>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</si>
  <si>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</si>
  <si>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</si>
  <si>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</si>
  <si>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</si>
  <si>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</si>
  <si>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</si>
  <si>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</si>
  <si>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</si>
  <si>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</si>
  <si>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</si>
  <si>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</si>
  <si>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</si>
  <si>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</si>
  <si>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</si>
  <si>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</si>
  <si>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</si>
  <si>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</si>
  <si>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</si>
  <si>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</si>
  <si>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</si>
  <si>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</si>
  <si>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</si>
  <si>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</si>
  <si>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</si>
  <si>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</si>
  <si>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</si>
  <si>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</si>
  <si>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</si>
  <si>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</si>
  <si>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</si>
  <si>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</si>
  <si>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</si>
  <si>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</si>
  <si>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</si>
  <si>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</si>
  <si>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</si>
  <si>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</si>
  <si>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</si>
  <si>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</si>
  <si>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</si>
  <si>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</si>
  <si>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</si>
  <si>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</si>
  <si>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</si>
  <si>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</si>
  <si>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</si>
  <si>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</si>
  <si>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</si>
  <si>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</si>
  <si>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</si>
  <si>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</si>
  <si>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</si>
  <si>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</si>
  <si>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</si>
  <si>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</si>
  <si>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</si>
  <si>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</si>
  <si>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</si>
  <si>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</si>
  <si>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</si>
  <si>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</si>
  <si>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</si>
  <si>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</si>
  <si>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</si>
  <si>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</si>
  <si>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</si>
  <si>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</si>
  <si>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</si>
  <si>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</si>
  <si>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</si>
  <si>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</si>
  <si>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</si>
  <si>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</si>
  <si>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</si>
  <si>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</si>
  <si>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</si>
  <si>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</si>
  <si>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</si>
  <si>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</si>
  <si>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</si>
  <si>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</si>
  <si>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</si>
  <si>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</si>
  <si>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</si>
  <si>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</si>
  <si>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</si>
  <si>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</si>
  <si>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</si>
  <si>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</si>
  <si>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</si>
  <si>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</si>
  <si>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</si>
  <si>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</si>
  <si>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</si>
  <si>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</si>
  <si>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</si>
  <si>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</si>
  <si>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</si>
  <si>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</si>
  <si>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</si>
  <si>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</si>
  <si>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</si>
  <si>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</si>
  <si>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</si>
  <si>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</si>
  <si>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</si>
  <si>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</si>
  <si>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</si>
  <si>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</si>
  <si>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</si>
  <si>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</si>
  <si>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</si>
  <si>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</si>
  <si>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</si>
  <si>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</si>
  <si>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</si>
  <si>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</si>
  <si>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</si>
  <si>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</si>
  <si>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</si>
  <si>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</si>
  <si>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</si>
  <si>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</si>
  <si>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</si>
  <si>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</si>
  <si>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</si>
  <si>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</si>
  <si>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</si>
  <si>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</si>
  <si>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</si>
  <si>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</si>
  <si>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</si>
  <si>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</si>
  <si>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</si>
  <si>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</si>
  <si>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</si>
  <si>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</si>
  <si>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</si>
  <si>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</si>
  <si>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</si>
  <si>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</si>
  <si>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</si>
  <si>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</si>
  <si>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</si>
  <si>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</si>
  <si>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</si>
  <si>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</si>
  <si>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</si>
  <si>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</si>
  <si>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</si>
  <si>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</si>
  <si>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</si>
  <si>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</si>
  <si>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</si>
  <si>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</si>
  <si>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</si>
  <si>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</si>
  <si>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</si>
  <si>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</si>
  <si>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</si>
  <si>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</si>
  <si>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</si>
  <si>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</si>
  <si>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</si>
  <si>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</si>
  <si>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</si>
  <si>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</si>
  <si>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</si>
  <si>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</si>
  <si>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</si>
  <si>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</si>
  <si>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</si>
  <si>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</si>
  <si>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</si>
  <si>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</si>
  <si>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</si>
  <si>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</si>
  <si>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</si>
  <si>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</si>
  <si>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</si>
  <si>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</si>
  <si>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</si>
  <si>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</si>
  <si>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</si>
  <si>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</si>
  <si>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</si>
  <si>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</si>
  <si>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</si>
  <si>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</si>
  <si>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</si>
  <si>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</si>
  <si>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</si>
  <si>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</si>
  <si>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</si>
  <si>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</si>
  <si>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</si>
  <si>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</si>
  <si>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</si>
  <si>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</si>
  <si>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</si>
  <si>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</si>
  <si>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</si>
  <si>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</si>
  <si>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</si>
  <si>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</si>
  <si>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</si>
  <si>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</si>
  <si>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</si>
  <si>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</si>
  <si>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</si>
  <si>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</si>
  <si>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</si>
  <si>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</si>
  <si>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</si>
  <si>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</si>
  <si>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</si>
  <si>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</si>
  <si>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</si>
  <si>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</si>
  <si>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</si>
  <si>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</si>
  <si>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</si>
  <si>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</si>
  <si>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</si>
  <si>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</si>
  <si>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</si>
  <si>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</si>
  <si>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</si>
  <si>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</si>
  <si>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</si>
  <si>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</si>
  <si>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</si>
  <si>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</si>
  <si>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</si>
  <si>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</si>
  <si>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</si>
  <si>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</si>
  <si>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</si>
  <si>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</si>
  <si>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</si>
  <si>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</si>
  <si>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</si>
  <si>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</si>
  <si>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</si>
  <si>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</si>
  <si>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</si>
  <si>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</si>
  <si>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</si>
  <si>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</si>
  <si>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</si>
  <si>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</si>
  <si>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</si>
  <si>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</si>
  <si>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</si>
  <si>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</si>
  <si>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</si>
  <si>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</si>
  <si>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</si>
  <si>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</si>
  <si>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</si>
  <si>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</si>
  <si>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</si>
  <si>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</si>
  <si>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</si>
  <si>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</si>
  <si>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</si>
  <si>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</si>
  <si>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</si>
  <si>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</si>
  <si>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</si>
  <si>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</si>
  <si>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</si>
  <si>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</si>
  <si>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</si>
  <si>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</si>
  <si>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</si>
  <si>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</si>
  <si>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</si>
  <si>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</si>
  <si>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</si>
  <si>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</si>
  <si>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</si>
  <si>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</si>
  <si>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</si>
  <si>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</si>
  <si>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</si>
  <si>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</si>
  <si>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</si>
  <si>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</si>
  <si>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</si>
  <si>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</si>
  <si>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</si>
  <si>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</si>
  <si>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</si>
  <si>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</si>
  <si>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</si>
  <si>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</si>
  <si>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</si>
  <si>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</si>
  <si>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</si>
  <si>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</si>
  <si>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</si>
  <si>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</si>
  <si>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</si>
  <si>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</si>
  <si>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</si>
  <si>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</si>
  <si>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</si>
  <si>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</si>
  <si>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</si>
  <si>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</si>
  <si>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</si>
  <si>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</si>
  <si>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</si>
  <si>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</si>
  <si>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</si>
  <si>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</si>
  <si>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</si>
  <si>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</si>
  <si>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</si>
  <si>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</si>
  <si>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</si>
  <si>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</si>
  <si>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</si>
  <si>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</si>
  <si>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</si>
  <si>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</si>
  <si>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</si>
  <si>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</si>
  <si>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</si>
  <si>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</si>
  <si>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</si>
  <si>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</si>
  <si>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</si>
  <si>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</si>
  <si>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</si>
  <si>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</si>
  <si>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</si>
  <si>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</si>
  <si>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</si>
  <si>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</si>
  <si>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</si>
  <si>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</si>
  <si>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</si>
  <si>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</si>
  <si>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</si>
  <si>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</si>
  <si>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</si>
  <si>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</si>
  <si>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</si>
  <si>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</si>
  <si>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</si>
  <si>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</si>
  <si>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</si>
  <si>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</si>
  <si>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</si>
  <si>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</si>
  <si>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</si>
  <si>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</si>
  <si>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</si>
  <si>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</si>
  <si>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</si>
  <si>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</si>
  <si>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</si>
  <si>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</si>
  <si>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</si>
  <si>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</si>
  <si>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</si>
  <si>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</si>
  <si>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</si>
  <si>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</si>
  <si>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</si>
  <si>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</si>
  <si>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</si>
  <si>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</si>
  <si>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</si>
  <si>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</si>
  <si>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</si>
  <si>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</si>
  <si>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</si>
  <si>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</si>
  <si>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</si>
  <si>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</si>
  <si>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</si>
  <si>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</si>
  <si>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</si>
  <si>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</si>
  <si>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</si>
  <si>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</si>
  <si>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</si>
  <si>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</si>
  <si>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</si>
  <si>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</si>
  <si>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</si>
  <si>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</si>
  <si>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</si>
  <si>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</si>
  <si>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</si>
  <si>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</si>
  <si>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</si>
  <si>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</si>
  <si>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</si>
  <si>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</si>
  <si>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</si>
  <si>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</si>
  <si>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</si>
  <si>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</si>
  <si>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</si>
  <si>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</si>
  <si>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</si>
  <si>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</si>
  <si>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</si>
  <si>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</si>
  <si>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</si>
  <si>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</si>
  <si>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</si>
  <si>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</si>
  <si>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</si>
  <si>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</si>
  <si>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</si>
  <si>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</si>
  <si>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</si>
  <si>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</si>
  <si>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</si>
  <si>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</si>
  <si>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</si>
  <si>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</si>
  <si>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</si>
  <si>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</si>
  <si>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</si>
  <si>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</si>
  <si>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</si>
  <si>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</si>
  <si>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</si>
  <si>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</si>
  <si>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</si>
  <si>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</si>
  <si>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</si>
  <si>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</si>
  <si>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</si>
  <si>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</si>
  <si>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</si>
  <si>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</si>
  <si>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</si>
  <si>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</si>
  <si>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</si>
  <si>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</si>
  <si>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</si>
  <si>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</si>
  <si>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</si>
  <si>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</si>
  <si>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</si>
  <si>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</si>
  <si>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</si>
  <si>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</si>
  <si>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</si>
  <si>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</si>
  <si>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</si>
  <si>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</si>
  <si>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</si>
  <si>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</si>
  <si>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</si>
  <si>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</si>
  <si>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</si>
  <si>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</si>
  <si>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</si>
  <si>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</si>
  <si>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</si>
  <si>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</si>
  <si>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</si>
  <si>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</si>
  <si>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</si>
  <si>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</si>
  <si>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</si>
  <si>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</si>
  <si>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</si>
  <si>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</si>
  <si>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</si>
  <si>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</si>
  <si>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</si>
  <si>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</si>
  <si>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</si>
  <si>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</si>
  <si>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</si>
  <si>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</si>
  <si>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</si>
  <si>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</si>
  <si>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</si>
  <si>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</si>
  <si>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</si>
  <si>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</si>
  <si>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</si>
  <si>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</si>
  <si>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</si>
  <si>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</si>
  <si>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</si>
  <si>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</si>
  <si>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</si>
  <si>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</si>
  <si>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</si>
  <si>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</si>
  <si>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</si>
  <si>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</si>
  <si>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</si>
  <si>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</si>
  <si>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</si>
  <si>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</si>
  <si>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</si>
  <si>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</si>
  <si>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</si>
  <si>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</si>
  <si>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</si>
  <si>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</si>
  <si>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</si>
  <si>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</si>
  <si>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</si>
  <si>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</si>
  <si>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</si>
  <si>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</si>
  <si>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</si>
  <si>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</si>
  <si>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</si>
  <si>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</si>
  <si>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</si>
  <si>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</si>
  <si>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</si>
  <si>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</si>
  <si>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</si>
  <si>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</si>
  <si>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</si>
  <si>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</si>
  <si>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</si>
  <si>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</si>
  <si>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</si>
  <si>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</si>
  <si>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</si>
  <si>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</si>
  <si>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</si>
  <si>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</si>
  <si>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</si>
  <si>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</si>
  <si>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</si>
  <si>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</si>
  <si>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</si>
  <si>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</si>
  <si>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</si>
  <si>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</si>
  <si>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</si>
  <si>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</si>
  <si>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</si>
  <si>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</si>
  <si>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</si>
  <si>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</si>
  <si>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</si>
  <si>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</si>
  <si>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</si>
  <si>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</si>
  <si>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</si>
  <si>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</si>
  <si>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</si>
  <si>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</si>
  <si>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</si>
  <si>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</si>
  <si>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</si>
  <si>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</si>
  <si>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</si>
  <si>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</si>
  <si>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</si>
  <si>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</si>
  <si>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</si>
  <si>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</si>
  <si>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</si>
  <si>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</si>
  <si>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</si>
  <si>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</si>
  <si>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</si>
  <si>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</si>
  <si>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</si>
  <si>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</si>
  <si>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</si>
  <si>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</si>
  <si>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</si>
  <si>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</si>
  <si>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</si>
  <si>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</si>
  <si>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</si>
  <si>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</si>
  <si>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</si>
  <si>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</si>
  <si>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</si>
  <si>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</si>
  <si>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</si>
  <si>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</si>
  <si>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</si>
  <si>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</si>
  <si>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</si>
  <si>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</si>
  <si>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</si>
  <si>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</si>
  <si>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</si>
  <si>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</si>
  <si>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</si>
  <si>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</si>
  <si>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</si>
  <si>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</si>
  <si>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</si>
  <si>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</si>
  <si>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</si>
  <si>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</si>
  <si>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</si>
  <si>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</si>
  <si>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</si>
  <si>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</si>
  <si>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</si>
  <si>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</si>
  <si>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</si>
  <si>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</si>
  <si>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</si>
  <si>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</si>
  <si>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</si>
  <si>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</si>
  <si>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</si>
  <si>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</si>
  <si>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</si>
  <si>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</si>
  <si>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</si>
  <si>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</si>
  <si>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</si>
  <si>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</si>
  <si>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</si>
  <si>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</si>
  <si>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</si>
  <si>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</si>
  <si>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</si>
  <si>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</si>
  <si>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</si>
  <si>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</si>
  <si>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</si>
  <si>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</si>
  <si>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</si>
  <si>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</si>
  <si>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</si>
  <si>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</si>
  <si>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</si>
  <si>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</si>
  <si>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</si>
  <si>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</si>
  <si>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</si>
  <si>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</si>
  <si>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</si>
  <si>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</si>
  <si>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</si>
  <si>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</si>
  <si>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</si>
  <si>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</si>
  <si>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</si>
  <si>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</si>
  <si>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</si>
  <si>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</si>
  <si>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</si>
  <si>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</si>
  <si>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</si>
  <si>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</si>
  <si>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</si>
  <si>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</si>
  <si>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</si>
  <si>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</si>
  <si>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</si>
  <si>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</si>
  <si>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</si>
  <si>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</si>
  <si>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</si>
  <si>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</si>
  <si>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</si>
  <si>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</si>
  <si>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</si>
  <si>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</si>
  <si>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</si>
  <si>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</si>
  <si>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</si>
  <si>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</si>
  <si>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</si>
  <si>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</si>
  <si>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</si>
  <si>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</si>
  <si>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</si>
  <si>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</si>
  <si>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</si>
  <si>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</si>
  <si>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</si>
  <si>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</si>
  <si>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</si>
  <si>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</si>
  <si>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</si>
  <si>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</si>
  <si>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</si>
  <si>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</si>
  <si>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</si>
  <si>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</si>
  <si>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</si>
  <si>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</si>
  <si>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</si>
  <si>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</si>
  <si>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</si>
  <si>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</si>
  <si>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</si>
  <si>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</si>
  <si>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</si>
  <si>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</si>
  <si>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</si>
  <si>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</si>
  <si>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</si>
  <si>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</si>
  <si>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</si>
  <si>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</si>
  <si>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</si>
  <si>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</si>
  <si>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</si>
  <si>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</si>
  <si>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</si>
  <si>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</si>
  <si>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</si>
  <si>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</si>
  <si>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</si>
  <si>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</si>
  <si>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</si>
  <si>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</si>
  <si>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</si>
  <si>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</si>
  <si>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</si>
  <si>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</si>
  <si>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</si>
  <si>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</si>
  <si>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</si>
  <si>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</si>
  <si>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</si>
  <si>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</si>
  <si>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</si>
  <si>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</si>
  <si>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</si>
  <si>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</si>
  <si>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</si>
  <si>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</si>
  <si>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</si>
  <si>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</si>
  <si>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</si>
  <si>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</si>
  <si>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</si>
  <si>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</si>
  <si>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</si>
  <si>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</si>
  <si>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</si>
  <si>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</si>
  <si>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</si>
  <si>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</si>
  <si>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</si>
  <si>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</si>
  <si>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</si>
  <si>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</si>
  <si>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</si>
  <si>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</si>
  <si>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</si>
  <si>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</si>
  <si>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</si>
  <si>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</si>
  <si>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</si>
  <si>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</si>
  <si>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</si>
  <si>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</si>
  <si>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</si>
  <si>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</si>
  <si>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</si>
  <si>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</si>
  <si>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</si>
  <si>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</si>
  <si>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</si>
  <si>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</si>
  <si>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</si>
  <si>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</si>
  <si>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</si>
  <si>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</si>
  <si>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</si>
  <si>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</si>
  <si>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</si>
  <si>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</si>
  <si>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</si>
  <si>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</si>
  <si>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</si>
  <si>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</si>
  <si>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</si>
  <si>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</si>
  <si>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</si>
  <si>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</si>
  <si>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</si>
  <si>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</si>
  <si>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</si>
  <si>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</si>
  <si>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</si>
  <si>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</si>
  <si>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</si>
  <si>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</si>
  <si>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</si>
  <si>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</si>
  <si>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</si>
  <si>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</si>
  <si>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</si>
  <si>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</si>
  <si>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</si>
  <si>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</si>
  <si>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</si>
  <si>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</si>
  <si>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</si>
  <si>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</si>
  <si>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</si>
  <si>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</si>
  <si>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</si>
  <si>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</si>
  <si>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</si>
  <si>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</si>
  <si>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</si>
  <si>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</si>
  <si>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</si>
  <si>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</si>
  <si>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</si>
  <si>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</si>
  <si>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</si>
  <si>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</si>
  <si>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</si>
  <si>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</si>
  <si>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</si>
  <si>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</si>
  <si>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</si>
  <si>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</si>
  <si>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</si>
  <si>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</si>
  <si>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</si>
  <si>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</si>
  <si>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</si>
  <si>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</si>
  <si>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</si>
  <si>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</si>
  <si>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</si>
  <si>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</si>
  <si>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</si>
  <si>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</si>
  <si>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</si>
  <si>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</si>
  <si>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</si>
  <si>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</si>
  <si>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</si>
  <si>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</si>
  <si>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</si>
  <si>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</si>
  <si>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</si>
  <si>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</si>
  <si>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</si>
  <si>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</si>
  <si>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</si>
  <si>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</si>
  <si>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</si>
  <si>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</si>
  <si>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</si>
  <si>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</si>
  <si>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</si>
  <si>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</si>
  <si>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</si>
  <si>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</si>
  <si>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</si>
  <si>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</si>
  <si>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</si>
  <si>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</si>
  <si>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</si>
  <si>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</si>
  <si>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</si>
  <si>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</si>
  <si>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</si>
  <si>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</si>
  <si>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</si>
  <si>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</si>
  <si>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</si>
  <si>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</si>
  <si>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</si>
  <si>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</si>
  <si>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</si>
  <si>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</si>
  <si>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</si>
  <si>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</si>
  <si>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</si>
  <si>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</si>
  <si>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</si>
  <si>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</si>
  <si>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</si>
  <si>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</si>
  <si>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</si>
  <si>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</si>
  <si>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</si>
  <si>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</si>
  <si>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</si>
  <si>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</si>
  <si>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</si>
  <si>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</si>
  <si>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</si>
  <si>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</si>
  <si>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</si>
  <si>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</si>
  <si>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</si>
  <si>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</si>
  <si>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</si>
  <si>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</si>
  <si>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</si>
  <si>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</si>
  <si>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</si>
  <si>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</si>
  <si>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</si>
  <si>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</si>
  <si>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</si>
  <si>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</si>
  <si>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</si>
  <si>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</si>
  <si>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</si>
  <si>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</si>
  <si>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</si>
  <si>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</si>
  <si>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</si>
  <si>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</si>
  <si>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</si>
  <si>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</si>
  <si>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</si>
  <si>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</si>
  <si>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</si>
  <si>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</si>
  <si>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</si>
  <si>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</si>
  <si>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</si>
  <si>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</si>
  <si>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</si>
  <si>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</si>
  <si>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</si>
  <si>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</si>
  <si>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</si>
  <si>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</si>
  <si>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</si>
  <si>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</si>
  <si>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</si>
  <si>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</si>
  <si>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</si>
  <si>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</si>
  <si>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</si>
  <si>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</si>
  <si>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</si>
  <si>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</si>
  <si>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</si>
  <si>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</si>
  <si>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</si>
  <si>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</si>
  <si>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</si>
  <si>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</si>
  <si>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</si>
  <si>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</si>
  <si>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</si>
  <si>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</si>
  <si>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</si>
  <si>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</si>
  <si>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</si>
  <si>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</si>
  <si>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</si>
  <si>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</si>
  <si>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</si>
  <si>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</si>
  <si>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</si>
  <si>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</si>
  <si>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</si>
  <si>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</si>
  <si>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</si>
  <si>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</si>
  <si>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</si>
  <si>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</si>
  <si>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</si>
  <si>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</si>
  <si>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</si>
  <si>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</si>
  <si>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</si>
  <si>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</si>
  <si>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</si>
  <si>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</si>
  <si>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</si>
  <si>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</si>
  <si>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</si>
  <si>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</si>
  <si>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</si>
  <si>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</si>
  <si>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</si>
  <si>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</si>
  <si>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</si>
  <si>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</si>
  <si>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</si>
  <si>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</si>
  <si>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</si>
  <si>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</si>
  <si>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</si>
  <si>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</si>
  <si>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</si>
  <si>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</si>
  <si>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</si>
  <si>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</si>
  <si>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</si>
  <si>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</si>
  <si>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</si>
  <si>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</si>
  <si>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</si>
  <si>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</si>
  <si>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</si>
  <si>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</si>
  <si>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</si>
  <si>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</si>
  <si>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</si>
  <si>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</si>
  <si>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</si>
  <si>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</si>
  <si>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</si>
  <si>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</si>
  <si>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</si>
  <si>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</si>
  <si>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</si>
  <si>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</si>
  <si>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</si>
  <si>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</si>
  <si>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</si>
  <si>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</si>
  <si>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</si>
  <si>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</si>
  <si>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</si>
  <si>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</si>
  <si>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</si>
  <si>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</si>
  <si>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</si>
  <si>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</si>
  <si>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</si>
  <si>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</si>
  <si>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</si>
  <si>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</si>
  <si>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</si>
  <si>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</si>
  <si>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</si>
  <si>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</si>
  <si>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</si>
  <si>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</si>
  <si>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</si>
  <si>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</si>
  <si>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</si>
  <si>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</si>
  <si>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</si>
  <si>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</si>
  <si>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</si>
  <si>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</si>
  <si>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</si>
  <si>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</si>
  <si>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</si>
  <si>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</si>
  <si>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</si>
  <si>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</si>
  <si>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</si>
  <si>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</si>
  <si>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</si>
  <si>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</si>
  <si>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</si>
  <si>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</si>
  <si>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</si>
  <si>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</si>
  <si>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</si>
  <si>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</si>
  <si>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</si>
  <si>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</si>
  <si>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</si>
  <si>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</si>
  <si>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</si>
  <si>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</si>
  <si>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</si>
  <si>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</si>
  <si>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</si>
  <si>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</si>
  <si>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</si>
  <si>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</si>
  <si>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</si>
  <si>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</si>
  <si>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</si>
  <si>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</si>
  <si>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</si>
  <si>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</si>
  <si>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</si>
  <si>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</si>
  <si>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</si>
  <si>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</si>
  <si>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</si>
  <si>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</si>
  <si>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</si>
  <si>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</si>
  <si>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</si>
  <si>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</si>
  <si>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</si>
  <si>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</si>
  <si>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</si>
  <si>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</si>
  <si>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</si>
  <si>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</si>
  <si>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</si>
  <si>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</si>
  <si>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</si>
  <si>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</si>
  <si>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</si>
  <si>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</si>
  <si>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</si>
  <si>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</si>
  <si>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</si>
  <si>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</si>
  <si>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</si>
  <si>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</si>
  <si>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</si>
  <si>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</si>
  <si>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</si>
  <si>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</si>
  <si>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</si>
  <si>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</si>
  <si>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</si>
  <si>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</si>
  <si>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</si>
  <si>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</si>
  <si>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</si>
  <si>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</si>
  <si>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</si>
  <si>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</si>
  <si>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</si>
  <si>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</si>
  <si>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</si>
  <si>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</si>
  <si>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</si>
  <si>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</si>
  <si>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</si>
  <si>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</si>
  <si>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</si>
  <si>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</si>
  <si>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</si>
  <si>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</si>
  <si>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</si>
  <si>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</si>
  <si>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</si>
  <si>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</si>
  <si>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</si>
  <si>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</si>
  <si>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</si>
  <si>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</si>
  <si>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</si>
  <si>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</si>
  <si>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</si>
  <si>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</si>
  <si>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</si>
  <si>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</si>
  <si>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</si>
  <si>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</si>
  <si>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</si>
  <si>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</si>
  <si>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</si>
  <si>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</si>
  <si>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</si>
  <si>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</si>
  <si>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</si>
  <si>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</si>
  <si>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</si>
  <si>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</si>
  <si>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</si>
  <si>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</si>
  <si>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</si>
  <si>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</si>
  <si>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</si>
  <si>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</si>
  <si>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</si>
  <si>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</si>
  <si>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</si>
  <si>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</si>
  <si>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</si>
  <si>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</si>
  <si>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</si>
  <si>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</si>
  <si>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</si>
  <si>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</si>
  <si>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</si>
  <si>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</si>
  <si>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</si>
  <si>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</si>
  <si>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</si>
  <si>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</si>
  <si>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</si>
  <si>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</si>
  <si>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</si>
  <si>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</si>
  <si>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</si>
  <si>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</si>
  <si>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</si>
  <si>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</si>
  <si>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</si>
  <si>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</si>
  <si>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</si>
  <si>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</si>
  <si>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</si>
  <si>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</si>
  <si>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</si>
  <si>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</si>
  <si>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</si>
  <si>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</si>
  <si>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</si>
  <si>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</si>
  <si>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</si>
  <si>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</si>
  <si>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</si>
  <si>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</si>
  <si>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</si>
  <si>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</si>
  <si>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</si>
  <si>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</si>
  <si>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</si>
  <si>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</si>
  <si>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</si>
  <si>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</si>
  <si>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</si>
  <si>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</si>
  <si>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</si>
  <si>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</si>
  <si>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</si>
  <si>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</si>
  <si>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</si>
  <si>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</si>
  <si>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</si>
  <si>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</si>
  <si>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</si>
  <si>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</si>
  <si>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</si>
  <si>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</si>
  <si>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</si>
  <si>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</si>
  <si>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</si>
  <si>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</si>
  <si>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</si>
  <si>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</si>
  <si>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</si>
  <si>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</si>
  <si>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</si>
  <si>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</si>
  <si>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</si>
  <si>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</si>
  <si>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</si>
  <si>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</si>
  <si>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</si>
  <si>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</si>
  <si>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</si>
  <si>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</si>
  <si>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</si>
  <si>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</si>
  <si>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</si>
  <si>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</si>
  <si>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</si>
  <si>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</si>
  <si>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</si>
  <si>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</si>
  <si>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</si>
  <si>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</si>
  <si>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</si>
  <si>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</si>
  <si>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</si>
  <si>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</si>
  <si>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</si>
  <si>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</si>
  <si>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</si>
  <si>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</si>
  <si>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</si>
  <si>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</si>
  <si>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</si>
  <si>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</si>
  <si>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</si>
  <si>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</si>
  <si>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</si>
  <si>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</si>
  <si>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</si>
  <si>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</si>
  <si>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</si>
  <si>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</si>
  <si>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</si>
  <si>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</si>
  <si>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</si>
  <si>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</si>
  <si>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</si>
  <si>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</si>
  <si>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</si>
  <si>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</si>
  <si>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</si>
  <si>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</si>
  <si>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</si>
  <si>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</si>
  <si>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</si>
  <si>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</si>
  <si>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</si>
  <si>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</si>
  <si>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</si>
  <si>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</si>
  <si>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</si>
  <si>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</si>
  <si>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</si>
  <si>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</si>
  <si>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</si>
  <si>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</si>
  <si>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</si>
  <si>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</si>
  <si>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</si>
  <si>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</si>
  <si>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</si>
  <si>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</si>
  <si>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</si>
  <si>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</si>
  <si>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</si>
  <si>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</si>
  <si>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</si>
  <si>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</si>
  <si>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</si>
  <si>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</si>
  <si>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</si>
  <si>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</si>
  <si>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</si>
  <si>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</si>
  <si>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</si>
  <si>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</si>
  <si>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</si>
  <si>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</si>
  <si>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</si>
  <si>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</si>
  <si>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</si>
  <si>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</si>
  <si>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</si>
  <si>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</si>
  <si>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</si>
  <si>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</si>
  <si>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</si>
  <si>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</si>
  <si>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</si>
  <si>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</si>
  <si>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</si>
  <si>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</si>
  <si>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</si>
  <si>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</si>
  <si>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</si>
  <si>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</si>
  <si>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</si>
  <si>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</si>
  <si>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</si>
  <si>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</si>
  <si>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</si>
  <si>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</si>
  <si>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</si>
  <si>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</si>
  <si>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</si>
  <si>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</si>
  <si>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</si>
  <si>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</si>
  <si>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</si>
  <si>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</si>
  <si>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</si>
  <si>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</si>
  <si>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</si>
  <si>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</si>
  <si>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</si>
  <si>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</si>
  <si>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</si>
  <si>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</si>
  <si>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</si>
  <si>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</si>
  <si>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</si>
  <si>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</si>
  <si>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</si>
  <si>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</si>
  <si>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</si>
  <si>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</si>
  <si>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</si>
  <si>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</si>
  <si>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</si>
  <si>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</si>
  <si>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</si>
  <si>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</si>
  <si>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</si>
  <si>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</si>
  <si>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</si>
  <si>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</si>
  <si>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</si>
  <si>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</si>
  <si>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</si>
  <si>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</si>
  <si>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</si>
  <si>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</si>
  <si>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</si>
  <si>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</si>
  <si>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</si>
  <si>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</si>
  <si>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</si>
  <si>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</si>
  <si>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</si>
  <si>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</si>
  <si>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</si>
  <si>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</si>
  <si>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</si>
  <si>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</si>
  <si>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</si>
  <si>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</si>
  <si>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</si>
  <si>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</si>
  <si>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</si>
  <si>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</si>
  <si>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</si>
  <si>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</si>
  <si>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</si>
  <si>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</si>
  <si>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</si>
  <si>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</si>
  <si>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</si>
  <si>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</si>
  <si>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</si>
  <si>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</si>
  <si>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</si>
  <si>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</si>
  <si>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</si>
  <si>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</si>
  <si>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</si>
  <si>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</si>
  <si>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</si>
  <si>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</si>
  <si>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</si>
  <si>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</si>
  <si>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</si>
  <si>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</si>
  <si>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</si>
  <si>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</si>
  <si>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</si>
  <si>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</si>
  <si>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</si>
  <si>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</si>
  <si>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</si>
  <si>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</si>
  <si>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</si>
  <si>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</si>
  <si>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</si>
  <si>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</si>
  <si>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</si>
  <si>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</si>
  <si>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</si>
  <si>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</si>
  <si>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</si>
  <si>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</si>
  <si>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</si>
  <si>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</si>
  <si>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</si>
  <si>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</si>
  <si>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</si>
  <si>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</si>
  <si>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</si>
  <si>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</si>
  <si>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</si>
  <si>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</si>
  <si>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</si>
  <si>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</si>
  <si>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</si>
  <si>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</si>
  <si>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</si>
  <si>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</si>
  <si>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</si>
  <si>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</si>
  <si>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</si>
  <si>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</si>
  <si>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</si>
  <si>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</si>
  <si>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</si>
  <si>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</si>
  <si>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</si>
  <si>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</si>
  <si>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</si>
  <si>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</si>
  <si>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</si>
  <si>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</si>
  <si>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</si>
  <si>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</si>
  <si>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</si>
  <si>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</si>
  <si>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</si>
  <si>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</si>
  <si>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</si>
  <si>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</si>
  <si>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</si>
  <si>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</si>
  <si>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</si>
  <si>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</si>
  <si>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</si>
  <si>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</si>
  <si>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</si>
  <si>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</si>
  <si>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</si>
  <si>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</si>
  <si>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</si>
  <si>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</si>
  <si>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</si>
  <si>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</si>
  <si>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</si>
  <si>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</si>
  <si>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</si>
  <si>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</si>
  <si>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</si>
  <si>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</si>
  <si>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</si>
  <si>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</si>
  <si>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</si>
  <si>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</si>
  <si>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</si>
  <si>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</si>
  <si>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</si>
  <si>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</si>
  <si>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</si>
  <si>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</si>
  <si>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</si>
  <si>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</si>
  <si>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</si>
  <si>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</si>
  <si>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</si>
  <si>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</si>
  <si>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</si>
  <si>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</si>
  <si>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</si>
  <si>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</si>
  <si>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</si>
  <si>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</si>
  <si>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</si>
  <si>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</si>
  <si>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</si>
  <si>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</si>
  <si>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</si>
  <si>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</si>
  <si>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</si>
  <si>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</si>
  <si>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</si>
  <si>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</si>
  <si>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</si>
  <si>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</si>
  <si>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</si>
  <si>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</si>
  <si>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</si>
  <si>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</si>
  <si>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</si>
  <si>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</si>
  <si>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</si>
  <si>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</si>
  <si>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</si>
  <si>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</si>
  <si>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</si>
  <si>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</si>
  <si>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</si>
  <si>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</si>
  <si>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</si>
  <si>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</si>
  <si>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</si>
  <si>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</si>
  <si>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</si>
  <si>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</si>
  <si>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</si>
  <si>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</si>
  <si>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</si>
  <si>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</si>
  <si>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</si>
  <si>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</si>
  <si>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</si>
  <si>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</si>
  <si>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</si>
  <si>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</si>
  <si>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</si>
  <si>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</si>
  <si>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</si>
  <si>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</si>
  <si>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</si>
  <si>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</si>
  <si>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</si>
  <si>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</si>
  <si>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</si>
  <si>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</si>
  <si>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</si>
  <si>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</si>
  <si>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</si>
  <si>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</si>
  <si>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</si>
  <si>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</si>
  <si>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</si>
  <si>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</si>
  <si>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</si>
  <si>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</si>
  <si>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</si>
  <si>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</si>
  <si>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</si>
  <si>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</si>
  <si>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</si>
  <si>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</si>
  <si>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</si>
  <si>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</si>
  <si>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</si>
  <si>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</si>
  <si>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</si>
  <si>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</si>
  <si>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</si>
  <si>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</si>
  <si>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</si>
  <si>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</si>
  <si>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</si>
  <si>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</si>
  <si>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</si>
  <si>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</si>
  <si>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</si>
  <si>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</si>
  <si>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</si>
  <si>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</si>
  <si>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</si>
  <si>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</si>
  <si>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</si>
  <si>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</si>
  <si>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</si>
  <si>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</si>
  <si>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</si>
  <si>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</si>
  <si>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</si>
  <si>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</si>
  <si>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</si>
  <si>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</si>
  <si>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</si>
  <si>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</si>
  <si>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</si>
  <si>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</si>
  <si>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</si>
  <si>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</si>
  <si>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</si>
  <si>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</si>
  <si>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</si>
  <si>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</si>
  <si>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</si>
  <si>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</si>
  <si>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</si>
  <si>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</si>
  <si>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</si>
  <si>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</si>
  <si>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</si>
  <si>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</si>
  <si>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</si>
  <si>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</si>
  <si>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</si>
  <si>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</si>
  <si>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</si>
  <si>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</si>
  <si>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</si>
  <si>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</si>
  <si>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</si>
  <si>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</si>
  <si>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</si>
  <si>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</si>
  <si>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</si>
  <si>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</si>
  <si>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</si>
  <si>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</si>
  <si>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</si>
  <si>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</si>
  <si>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</si>
  <si>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</si>
  <si>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</si>
  <si>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</si>
  <si>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</si>
  <si>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</si>
  <si>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</si>
  <si>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</si>
  <si>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</si>
  <si>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</si>
  <si>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</si>
  <si>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</si>
  <si>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</si>
  <si>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</si>
  <si>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</si>
  <si>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</si>
  <si>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</si>
  <si>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</si>
  <si>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</si>
  <si>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</si>
  <si>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</si>
  <si>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</si>
  <si>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</si>
  <si>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</si>
  <si>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</si>
  <si>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</si>
  <si>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</si>
  <si>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</si>
  <si>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</si>
  <si>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</si>
  <si>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</si>
  <si>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</si>
  <si>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</si>
  <si>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</si>
  <si>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</si>
  <si>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</si>
  <si>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</si>
  <si>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</si>
  <si>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</si>
  <si>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</si>
  <si>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</si>
  <si>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</si>
  <si>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</si>
  <si>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</si>
  <si>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</si>
  <si>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</si>
  <si>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</si>
  <si>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</si>
  <si>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</si>
  <si>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</si>
  <si>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</si>
  <si>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</si>
  <si>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</si>
  <si>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</si>
  <si>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</si>
  <si>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</si>
  <si>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</si>
  <si>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</si>
  <si>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</si>
  <si>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</si>
  <si>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</si>
  <si>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</si>
  <si>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</si>
  <si>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</si>
  <si>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</si>
  <si>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</si>
  <si>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</si>
  <si>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</si>
  <si>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</si>
  <si>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</si>
  <si>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</si>
  <si>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</si>
  <si>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</si>
  <si>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</si>
  <si>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</si>
  <si>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</si>
  <si>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</si>
  <si>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</si>
  <si>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</si>
  <si>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</si>
  <si>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</si>
  <si>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</si>
  <si>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</si>
  <si>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</si>
  <si>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</si>
  <si>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</si>
  <si>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</si>
  <si>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</si>
  <si>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</si>
  <si>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</si>
  <si>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</si>
  <si>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</si>
  <si>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</si>
  <si>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</si>
  <si>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</si>
  <si>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</si>
  <si>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</si>
  <si>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</si>
  <si>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</si>
  <si>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</si>
  <si>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</si>
  <si>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</si>
  <si>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</si>
  <si>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</si>
  <si>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</si>
  <si>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</si>
  <si>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</si>
  <si>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</si>
  <si>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</si>
  <si>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</si>
  <si>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</si>
  <si>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</si>
  <si>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</si>
  <si>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</si>
  <si>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</si>
  <si>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</si>
  <si>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</si>
  <si>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</si>
  <si>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</si>
  <si>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</si>
  <si>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</si>
  <si>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</si>
  <si>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</si>
  <si>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</si>
  <si>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</si>
  <si>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</si>
  <si>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</si>
  <si>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</si>
  <si>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</si>
  <si>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</si>
  <si>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</si>
  <si>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</si>
  <si>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</si>
  <si>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</si>
  <si>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</si>
  <si>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</si>
  <si>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</si>
  <si>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</si>
  <si>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</si>
  <si>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</si>
  <si>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</si>
  <si>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</si>
  <si>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</si>
  <si>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</si>
  <si>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</si>
  <si>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</si>
  <si>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</si>
  <si>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</si>
  <si>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</si>
  <si>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</si>
  <si>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</si>
  <si>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</si>
  <si>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</si>
  <si>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</si>
  <si>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</si>
  <si>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</si>
  <si>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</si>
  <si>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</si>
  <si>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</si>
  <si>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</si>
  <si>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</si>
  <si>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</si>
  <si>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</si>
  <si>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</si>
  <si>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</si>
  <si>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</si>
  <si>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</si>
  <si>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</si>
  <si>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</si>
  <si>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</si>
  <si>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</si>
  <si>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</si>
  <si>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</si>
  <si>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</si>
  <si>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</si>
  <si>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</si>
  <si>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</si>
  <si>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</si>
  <si>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</si>
  <si>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</si>
  <si>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</si>
  <si>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</si>
  <si>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</si>
  <si>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</si>
  <si>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</si>
  <si>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</si>
  <si>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</si>
  <si>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</si>
  <si>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</si>
  <si>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</si>
  <si>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</si>
  <si>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</si>
  <si>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</si>
  <si>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</si>
  <si>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</si>
  <si>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</si>
  <si>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</si>
  <si>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</si>
  <si>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</si>
  <si>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</si>
  <si>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</si>
  <si>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</si>
  <si>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</si>
  <si>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</si>
  <si>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</si>
  <si>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</si>
  <si>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</si>
  <si>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</si>
  <si>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</si>
  <si>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</si>
  <si>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</si>
  <si>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</si>
  <si>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</si>
  <si>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</si>
  <si>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</si>
  <si>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</si>
  <si>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</si>
  <si>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</si>
  <si>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</si>
  <si>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</si>
  <si>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</si>
  <si>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</si>
  <si>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</si>
  <si>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</si>
  <si>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</si>
  <si>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</si>
  <si>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</si>
  <si>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</si>
  <si>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</si>
  <si>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</si>
  <si>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</si>
  <si>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</si>
  <si>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</si>
  <si>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</si>
  <si>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</si>
  <si>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</si>
  <si>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</si>
  <si>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</si>
  <si>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</si>
  <si>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</si>
  <si>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</si>
  <si>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</si>
  <si>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</si>
  <si>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</si>
  <si>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</si>
  <si>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</si>
  <si>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</si>
  <si>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</si>
  <si>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</si>
  <si>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</si>
  <si>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</si>
  <si>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</si>
  <si>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</si>
  <si>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</si>
  <si>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</si>
  <si>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</si>
  <si>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</si>
  <si>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</si>
  <si>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</si>
  <si>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</si>
  <si>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</si>
  <si>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</si>
  <si>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</si>
  <si>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</si>
  <si>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</si>
  <si>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</si>
  <si>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</si>
  <si>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</si>
  <si>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</si>
  <si>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</si>
  <si>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</si>
  <si>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</si>
  <si>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</si>
  <si>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</si>
  <si>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</si>
  <si>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</si>
  <si>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</si>
  <si>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</si>
  <si>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</si>
  <si>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</si>
  <si>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</si>
  <si>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</si>
  <si>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</si>
  <si>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</si>
  <si>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</si>
  <si>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</si>
  <si>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</si>
  <si>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</si>
  <si>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</si>
  <si>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</si>
  <si>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</si>
  <si>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</si>
  <si>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</si>
  <si>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</si>
  <si>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</si>
  <si>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</si>
  <si>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</si>
  <si>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</si>
  <si>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</si>
  <si>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</si>
  <si>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</si>
  <si>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</si>
  <si>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</si>
  <si>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</si>
  <si>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</si>
  <si>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</si>
  <si>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</si>
  <si>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</si>
  <si>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</si>
  <si>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</si>
  <si>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</si>
  <si>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</si>
  <si>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</si>
  <si>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</si>
  <si>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</si>
  <si>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</si>
  <si>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</si>
  <si>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</si>
  <si>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</si>
  <si>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</si>
  <si>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</si>
  <si>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</si>
  <si>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</si>
  <si>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</si>
  <si>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</si>
  <si>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</si>
  <si>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</si>
  <si>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</si>
  <si>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</si>
  <si>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</si>
  <si>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</si>
  <si>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</si>
  <si>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</si>
  <si>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</si>
  <si>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</si>
  <si>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</si>
  <si>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</si>
  <si>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</si>
  <si>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</si>
  <si>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</si>
  <si>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</si>
  <si>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</si>
  <si>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</si>
  <si>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</si>
  <si>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</si>
  <si>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</si>
  <si>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</si>
  <si>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</si>
  <si>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</si>
  <si>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</si>
  <si>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</si>
  <si>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</si>
  <si>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</si>
  <si>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</si>
  <si>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</si>
  <si>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</si>
  <si>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</si>
  <si>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</si>
  <si>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</si>
  <si>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</si>
  <si>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</si>
  <si>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</si>
  <si>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</si>
  <si>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</si>
  <si>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</si>
  <si>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</si>
  <si>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</si>
  <si>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</si>
  <si>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</si>
  <si>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</si>
  <si>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</si>
  <si>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</si>
  <si>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</si>
  <si>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</si>
  <si>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</si>
  <si>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</si>
  <si>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</si>
  <si>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</si>
  <si>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</si>
  <si>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</si>
  <si>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</si>
  <si>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</si>
  <si>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</si>
  <si>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</si>
  <si>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</si>
  <si>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</si>
  <si>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</si>
  <si>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</si>
  <si>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</si>
  <si>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</si>
  <si>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</si>
  <si>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</si>
  <si>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</si>
  <si>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</si>
  <si>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</si>
  <si>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</si>
  <si>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</si>
  <si>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</si>
  <si>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</si>
  <si>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</si>
  <si>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</si>
  <si>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</si>
  <si>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</si>
  <si>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</si>
  <si>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</si>
  <si>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</si>
  <si>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</si>
  <si>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</si>
  <si>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</si>
  <si>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</si>
  <si>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</si>
  <si>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</si>
  <si>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</si>
  <si>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</si>
  <si>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</si>
  <si>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</si>
  <si>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</si>
  <si>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</si>
  <si>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</si>
  <si>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</si>
  <si>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</si>
  <si>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</si>
  <si>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</si>
  <si>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</si>
  <si>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</si>
  <si>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</si>
  <si>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</si>
  <si>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</si>
  <si>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</si>
  <si>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</si>
  <si>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</si>
  <si>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</si>
  <si>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</si>
  <si>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</si>
  <si>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</si>
  <si>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</si>
  <si>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</si>
  <si>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</si>
  <si>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</si>
  <si>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</si>
  <si>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</si>
  <si>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</si>
  <si>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</si>
  <si>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</si>
  <si>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</si>
  <si>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</si>
  <si>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</si>
  <si>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</si>
  <si>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</si>
  <si>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</si>
  <si>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</si>
  <si>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</si>
  <si>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</si>
  <si>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</si>
  <si>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</si>
  <si>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</si>
  <si>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</si>
  <si>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</si>
  <si>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</si>
  <si>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</si>
  <si>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</si>
  <si>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</si>
  <si>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</si>
  <si>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</si>
  <si>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</si>
  <si>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</si>
  <si>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</si>
  <si>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</si>
  <si>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</si>
  <si>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</si>
  <si>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</si>
  <si>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</si>
  <si>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</si>
  <si>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</si>
  <si>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</si>
  <si>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</si>
  <si>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</si>
  <si>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</si>
  <si>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</si>
  <si>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</si>
  <si>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</si>
  <si>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</si>
  <si>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</si>
  <si>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</si>
  <si>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</si>
  <si>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</si>
  <si>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</si>
  <si>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</si>
  <si>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</si>
  <si>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</si>
  <si>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</si>
  <si>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</si>
  <si>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</si>
  <si>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</si>
  <si>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</si>
  <si>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</si>
  <si>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</si>
  <si>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</si>
  <si>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</si>
  <si>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</si>
  <si>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</si>
  <si>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</si>
  <si>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</si>
  <si>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</si>
  <si>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</si>
  <si>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</si>
  <si>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</si>
  <si>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</si>
  <si>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</si>
  <si>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</si>
  <si>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</si>
  <si>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</si>
  <si>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</si>
  <si>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</si>
  <si>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</si>
  <si>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</si>
  <si>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</si>
  <si>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</si>
  <si>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</si>
  <si>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</si>
  <si>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</si>
  <si>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</si>
  <si>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</si>
  <si>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</si>
  <si>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</si>
  <si>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</si>
  <si>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</si>
  <si>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</si>
  <si>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</si>
  <si>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</si>
  <si>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</si>
  <si>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</si>
  <si>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</si>
  <si>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</si>
  <si>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</si>
  <si>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</si>
  <si>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</si>
  <si>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</si>
  <si>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</si>
  <si>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</si>
  <si>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</si>
  <si>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</si>
  <si>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</si>
  <si>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</si>
  <si>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</si>
  <si>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</si>
  <si>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</si>
  <si>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</si>
  <si>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</si>
  <si>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</si>
  <si>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</si>
  <si>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</si>
  <si>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</si>
  <si>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</si>
  <si>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</si>
  <si>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</si>
  <si>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</si>
  <si>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</si>
  <si>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</si>
  <si>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</si>
  <si>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</si>
  <si>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</si>
  <si>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</si>
  <si>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</si>
  <si>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</si>
  <si>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</si>
  <si>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</si>
  <si>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</si>
  <si>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</si>
  <si>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</si>
  <si>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</si>
  <si>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</si>
  <si>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</si>
  <si>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</si>
  <si>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</si>
  <si>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</si>
  <si>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</si>
  <si>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</si>
  <si>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</si>
  <si>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</si>
  <si>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</si>
  <si>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</si>
  <si>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</si>
  <si>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</si>
  <si>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</si>
  <si>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</si>
  <si>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</si>
  <si>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</si>
  <si>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</si>
  <si>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</si>
  <si>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</si>
  <si>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</si>
  <si>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</si>
  <si>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</si>
  <si>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</si>
  <si>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</si>
  <si>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</si>
  <si>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</si>
  <si>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</si>
  <si>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</si>
  <si>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</si>
  <si>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</si>
  <si>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</si>
  <si>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</si>
  <si>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</si>
  <si>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</si>
  <si>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</si>
  <si>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</si>
  <si>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</si>
  <si>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</si>
  <si>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</si>
  <si>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</si>
  <si>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</si>
  <si>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</si>
  <si>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</si>
  <si>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</si>
  <si>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</si>
  <si>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</si>
  <si>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</si>
  <si>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</si>
  <si>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</si>
  <si>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</si>
  <si>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</si>
  <si>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</si>
  <si>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</si>
  <si>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</si>
  <si>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</si>
  <si>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</si>
  <si>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</si>
  <si>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</si>
  <si>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</si>
  <si>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</si>
  <si>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</si>
  <si>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</si>
  <si>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</si>
  <si>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</si>
  <si>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</si>
  <si>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</si>
  <si>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</si>
  <si>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</si>
  <si>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</si>
  <si>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</si>
  <si>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</si>
  <si>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</si>
  <si>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</si>
  <si>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</si>
  <si>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</si>
  <si>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</si>
  <si>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</si>
  <si>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</si>
  <si>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</si>
  <si>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</si>
  <si>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</si>
  <si>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</si>
  <si>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</si>
  <si>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</si>
  <si>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</si>
  <si>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</si>
  <si>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</si>
  <si>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</si>
  <si>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</si>
  <si>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</si>
  <si>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</si>
  <si>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</si>
  <si>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</si>
  <si>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</si>
  <si>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</si>
  <si>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</si>
  <si>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</si>
  <si>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</si>
  <si>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</si>
  <si>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</si>
  <si>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</si>
  <si>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</si>
  <si>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</si>
  <si>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</si>
  <si>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</si>
  <si>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</si>
  <si>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</si>
  <si>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</si>
  <si>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</si>
  <si>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</si>
  <si>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</si>
  <si>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</si>
  <si>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</si>
  <si>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</si>
  <si>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</si>
  <si>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</si>
  <si>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</si>
  <si>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</si>
  <si>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</si>
  <si>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</si>
  <si>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</si>
  <si>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</si>
  <si>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</si>
  <si>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</si>
  <si>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</si>
  <si>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</si>
  <si>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</si>
  <si>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</si>
  <si>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</si>
  <si>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</si>
  <si>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</si>
  <si>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</si>
  <si>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</si>
  <si>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</si>
  <si>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</si>
  <si>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</si>
  <si>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</si>
  <si>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</si>
  <si>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</si>
  <si>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</si>
  <si>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</si>
  <si>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</si>
  <si>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</si>
  <si>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</si>
  <si>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</si>
  <si>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</si>
  <si>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</si>
  <si>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</si>
  <si>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</si>
  <si>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</si>
  <si>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</si>
  <si>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</si>
  <si>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</si>
  <si>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</si>
  <si>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</si>
  <si>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</si>
  <si>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</si>
  <si>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</si>
  <si>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</si>
  <si>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</si>
  <si>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</si>
  <si>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</si>
  <si>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</si>
  <si>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</si>
  <si>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</si>
  <si>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</si>
  <si>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</si>
  <si>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</si>
  <si>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</si>
  <si>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</si>
  <si>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</si>
  <si>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</si>
  <si>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</si>
  <si>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</si>
  <si>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</si>
  <si>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</si>
  <si>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</si>
  <si>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</si>
  <si>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</si>
  <si>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</si>
  <si>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</si>
  <si>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</si>
  <si>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</si>
  <si>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</si>
  <si>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</si>
  <si>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</si>
  <si>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</si>
  <si>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</si>
  <si>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</si>
  <si>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</si>
  <si>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</si>
  <si>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</si>
  <si>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</si>
  <si>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</si>
  <si>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</si>
  <si>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</si>
  <si>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</si>
  <si>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</si>
  <si>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</si>
  <si>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</si>
  <si>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</si>
  <si>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</si>
  <si>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</si>
  <si>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</si>
  <si>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</si>
  <si>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</si>
  <si>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</si>
  <si>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</si>
  <si>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</si>
  <si>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</si>
  <si>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</si>
  <si>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</si>
  <si>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</si>
  <si>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</si>
  <si>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</si>
  <si>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</si>
  <si>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</si>
  <si>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</si>
  <si>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</si>
  <si>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</si>
  <si>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</si>
  <si>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</si>
  <si>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</si>
  <si>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</si>
  <si>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</si>
  <si>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</si>
  <si>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</si>
  <si>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</si>
  <si>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</si>
  <si>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</si>
  <si>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</si>
  <si>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</si>
  <si>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</si>
  <si>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</si>
  <si>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</si>
  <si>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</si>
  <si>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</si>
  <si>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</si>
  <si>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</si>
  <si>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</si>
  <si>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</si>
  <si>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</si>
  <si>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</si>
  <si>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</si>
  <si>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</si>
  <si>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</si>
  <si>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</si>
  <si>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</si>
  <si>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</si>
  <si>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</si>
  <si>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</si>
  <si>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</si>
  <si>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</si>
  <si>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</si>
  <si>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</si>
  <si>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</si>
  <si>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</si>
  <si>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</si>
  <si>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</si>
  <si>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</si>
  <si>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</si>
  <si>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</si>
  <si>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</si>
  <si>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</si>
  <si>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</si>
  <si>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</si>
  <si>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</si>
  <si>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</si>
  <si>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</si>
  <si>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</si>
  <si>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</si>
  <si>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</si>
  <si>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</si>
  <si>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</si>
  <si>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</si>
  <si>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</si>
  <si>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</si>
  <si>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</si>
  <si>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</si>
  <si>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</si>
  <si>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</si>
  <si>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</si>
  <si>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</si>
  <si>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</si>
  <si>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</si>
  <si>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</si>
  <si>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</si>
  <si>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</si>
  <si>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</si>
  <si>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</si>
  <si>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</si>
  <si>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</si>
  <si>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</si>
  <si>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</si>
  <si>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</si>
  <si>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</si>
  <si>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</si>
  <si>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</si>
  <si>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</si>
  <si>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</si>
  <si>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</si>
  <si>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</si>
  <si>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</si>
  <si>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</si>
  <si>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</si>
  <si>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</si>
  <si>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</si>
  <si>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</si>
  <si>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</si>
  <si>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</si>
  <si>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</si>
  <si>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</si>
  <si>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</si>
  <si>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</si>
  <si>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</si>
  <si>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</si>
  <si>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</si>
  <si>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</si>
  <si>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</si>
  <si>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</si>
  <si>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</si>
  <si>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</si>
  <si>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</si>
  <si>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</si>
  <si>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</si>
  <si>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</si>
  <si>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</si>
  <si>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</si>
  <si>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</si>
  <si>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</si>
  <si>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</si>
  <si>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</si>
  <si>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</si>
  <si>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</si>
  <si>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</si>
  <si>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</si>
  <si>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</si>
  <si>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</si>
  <si>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</si>
  <si>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</si>
  <si>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</si>
  <si>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</si>
  <si>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</si>
  <si>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</si>
  <si>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</si>
  <si>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</si>
  <si>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</si>
  <si>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</si>
  <si>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</si>
  <si>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</si>
  <si>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</si>
  <si>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</si>
  <si>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</si>
  <si>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</si>
  <si>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</si>
  <si>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</si>
  <si>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</si>
  <si>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</si>
  <si>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</si>
  <si>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</si>
  <si>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</si>
  <si>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</si>
  <si>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</si>
  <si>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</si>
  <si>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</si>
  <si>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</si>
  <si>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</si>
  <si>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</si>
  <si>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</si>
  <si>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</si>
  <si>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</si>
  <si>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</si>
  <si>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</si>
  <si>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</si>
  <si>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</si>
  <si>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</si>
  <si>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</si>
  <si>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</si>
  <si>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</si>
  <si>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</si>
  <si>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</si>
  <si>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</si>
  <si>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</si>
  <si>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</si>
  <si>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</si>
  <si>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</si>
  <si>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</si>
  <si>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</si>
  <si>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</si>
  <si>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</si>
  <si>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</si>
  <si>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</si>
  <si>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</si>
  <si>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</si>
  <si>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</si>
  <si>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</si>
  <si>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</si>
  <si>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</si>
  <si>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</si>
  <si>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</si>
  <si>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</si>
  <si>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</si>
  <si>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</si>
  <si>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</si>
  <si>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</si>
  <si>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</si>
  <si>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</si>
  <si>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</si>
  <si>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</si>
  <si>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</si>
  <si>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</si>
  <si>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</si>
  <si>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</si>
  <si>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</si>
  <si>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</si>
  <si>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</si>
  <si>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</si>
  <si>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</si>
  <si>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</si>
  <si>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</si>
  <si>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</si>
  <si>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</si>
  <si>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</si>
  <si>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</si>
  <si>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</si>
  <si>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</si>
  <si>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</si>
  <si>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</si>
  <si>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</si>
  <si>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</si>
  <si>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</si>
  <si>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</si>
  <si>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</si>
  <si>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</si>
  <si>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</si>
  <si>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</si>
  <si>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</si>
  <si>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</si>
  <si>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</si>
  <si>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</si>
  <si>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</si>
  <si>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</si>
  <si>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</si>
  <si>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</si>
  <si>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</si>
  <si>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</si>
  <si>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</si>
  <si>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</si>
  <si>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</si>
  <si>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</si>
  <si>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</si>
  <si>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</si>
  <si>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</si>
  <si>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</si>
  <si>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</si>
  <si>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</si>
  <si>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</si>
  <si>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</si>
  <si>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</si>
  <si>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</si>
  <si>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</si>
  <si>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</si>
  <si>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</si>
  <si>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</si>
  <si>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</si>
  <si>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</si>
  <si>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</si>
  <si>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</si>
  <si>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</si>
  <si>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</si>
  <si>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</si>
  <si>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</si>
  <si>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</si>
  <si>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</si>
  <si>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</si>
  <si>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</si>
  <si>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</si>
  <si>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</si>
  <si>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</si>
  <si>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</si>
  <si>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</si>
  <si>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</si>
  <si>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</si>
  <si>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</si>
  <si>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</si>
  <si>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</si>
  <si>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</si>
  <si>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</si>
  <si>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</si>
  <si>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</si>
  <si>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</si>
  <si>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</si>
  <si>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</si>
  <si>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</si>
  <si>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</si>
  <si>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</si>
  <si>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</si>
  <si>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</si>
  <si>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</si>
  <si>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</si>
  <si>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</si>
  <si>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</si>
  <si>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</si>
  <si>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</si>
  <si>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</si>
  <si>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</si>
  <si>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</si>
  <si>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</si>
  <si>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</si>
  <si>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</si>
  <si>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</si>
  <si>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</si>
  <si>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</si>
  <si>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</si>
  <si>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</si>
  <si>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</si>
  <si>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</si>
  <si>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</si>
  <si>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</si>
  <si>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</si>
  <si>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</si>
  <si>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</si>
  <si>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</si>
  <si>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</si>
  <si>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</si>
  <si>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</si>
  <si>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</si>
  <si>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</si>
  <si>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</si>
  <si>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</si>
  <si>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</si>
  <si>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</si>
  <si>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</si>
  <si>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</si>
  <si>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</si>
  <si>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</si>
  <si>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</si>
  <si>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</si>
  <si>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</si>
  <si>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</si>
  <si>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</si>
  <si>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</si>
  <si>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</si>
  <si>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</si>
  <si>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</si>
  <si>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</si>
  <si>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</si>
  <si>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</si>
  <si>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</si>
  <si>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</si>
  <si>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</si>
  <si>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</si>
  <si>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</si>
  <si>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</si>
  <si>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</si>
  <si>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</si>
  <si>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</si>
  <si>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</si>
  <si>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</si>
  <si>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</si>
  <si>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</si>
  <si>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</si>
  <si>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</si>
  <si>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</si>
  <si>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</si>
  <si>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</si>
  <si>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</si>
  <si>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</si>
  <si>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</si>
  <si>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</si>
  <si>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</si>
  <si>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</si>
  <si>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</si>
  <si>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</si>
  <si>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</si>
  <si>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</si>
  <si>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</si>
  <si>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</si>
  <si>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</si>
  <si>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</si>
  <si>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</si>
  <si>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</si>
  <si>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</si>
  <si>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</si>
  <si>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</si>
  <si>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</si>
  <si>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</si>
  <si>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</si>
  <si>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</si>
  <si>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</si>
  <si>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</si>
  <si>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</si>
  <si>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</si>
  <si>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</si>
  <si>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</si>
  <si>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</si>
  <si>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</si>
  <si>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</si>
  <si>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</si>
  <si>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</si>
  <si>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</si>
  <si>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</si>
  <si>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</si>
  <si>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</si>
  <si>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</si>
  <si>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</si>
  <si>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</si>
  <si>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</si>
  <si>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</si>
  <si>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</si>
  <si>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</si>
  <si>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</si>
  <si>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</si>
  <si>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</si>
  <si>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</si>
  <si>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</si>
  <si>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</si>
  <si>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</si>
  <si>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</si>
  <si>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</si>
  <si>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</si>
  <si>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</si>
  <si>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</si>
  <si>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</si>
  <si>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</si>
  <si>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</si>
  <si>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</si>
  <si>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</si>
  <si>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</si>
  <si>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</si>
  <si>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</si>
  <si>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</si>
  <si>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</si>
  <si>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</si>
  <si>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</si>
  <si>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</si>
  <si>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</si>
  <si>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</si>
  <si>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</si>
  <si>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</si>
  <si>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</si>
  <si>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</si>
  <si>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</si>
  <si>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</si>
  <si>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</si>
  <si>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</si>
  <si>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</si>
  <si>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</si>
  <si>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</si>
  <si>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</si>
  <si>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</si>
  <si>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</si>
  <si>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</si>
  <si>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</si>
  <si>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</si>
  <si>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</si>
  <si>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</si>
  <si>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</si>
  <si>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</si>
  <si>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</si>
  <si>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</si>
  <si>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</si>
  <si>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</si>
  <si>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</si>
  <si>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</si>
  <si>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</si>
  <si>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</si>
  <si>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</si>
  <si>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</si>
  <si>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</si>
  <si>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</si>
  <si>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</si>
  <si>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</si>
  <si>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</si>
  <si>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</si>
  <si>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</si>
  <si>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</si>
  <si>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</si>
  <si>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</si>
  <si>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</si>
  <si>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</si>
  <si>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</si>
  <si>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</si>
  <si>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</si>
  <si>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</si>
  <si>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</si>
  <si>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</si>
  <si>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</si>
  <si>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</si>
  <si>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</si>
  <si>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</si>
  <si>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</si>
  <si>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</si>
  <si>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</si>
  <si>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</si>
  <si>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</si>
  <si>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</si>
  <si>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</si>
  <si>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</si>
  <si>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</si>
  <si>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</si>
  <si>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</si>
  <si>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</si>
  <si>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</si>
  <si>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</si>
  <si>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</si>
  <si>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</si>
  <si>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</si>
  <si>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</si>
  <si>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</si>
  <si>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</si>
  <si>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</si>
  <si>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</si>
  <si>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</si>
  <si>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</si>
  <si>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</si>
  <si>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</si>
  <si>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</si>
  <si>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</si>
  <si>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</si>
  <si>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</si>
  <si>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</si>
  <si>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</si>
  <si>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</si>
  <si>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</si>
  <si>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</si>
  <si>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</si>
  <si>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</si>
  <si>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</si>
  <si>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</si>
  <si>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</si>
  <si>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</si>
  <si>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</si>
  <si>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</si>
  <si>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</si>
  <si>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</si>
  <si>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</si>
  <si>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</si>
  <si>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</si>
  <si>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</si>
  <si>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</si>
  <si>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</si>
  <si>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</si>
  <si>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</si>
  <si>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</si>
  <si>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</si>
  <si>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</si>
  <si>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</si>
  <si>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</si>
  <si>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</si>
  <si>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</si>
  <si>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</si>
  <si>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</si>
  <si>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</si>
  <si>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</si>
  <si>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</si>
  <si>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</si>
  <si>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</si>
  <si>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</si>
  <si>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</si>
  <si>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</si>
  <si>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</si>
  <si>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</si>
  <si>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</si>
  <si>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</si>
  <si>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</si>
  <si>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</si>
  <si>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</si>
  <si>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</si>
  <si>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</si>
  <si>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</si>
  <si>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</si>
  <si>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</si>
  <si>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</si>
  <si>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</si>
  <si>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</si>
  <si>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</si>
  <si>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</si>
  <si>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</si>
  <si>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</si>
  <si>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</si>
  <si>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</si>
  <si>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</si>
  <si>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</si>
  <si>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</si>
  <si>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</si>
  <si>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</si>
  <si>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</si>
  <si>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</si>
  <si>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</si>
  <si>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</si>
  <si>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</si>
  <si>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</si>
  <si>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</si>
  <si>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</si>
  <si>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</si>
  <si>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</si>
  <si>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</si>
  <si>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</si>
  <si>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</si>
  <si>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</si>
  <si>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</si>
  <si>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</si>
  <si>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</si>
  <si>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</si>
  <si>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</si>
  <si>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</si>
  <si>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</si>
  <si>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</si>
  <si>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</si>
  <si>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</si>
  <si>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</si>
  <si>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</si>
  <si>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</si>
  <si>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</si>
  <si>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</si>
  <si>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</si>
  <si>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</si>
  <si>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</si>
  <si>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</si>
  <si>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</si>
  <si>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</si>
  <si>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</si>
  <si>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</si>
  <si>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</si>
  <si>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</si>
  <si>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</si>
  <si>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</si>
  <si>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</si>
  <si>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</si>
  <si>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</si>
  <si>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</si>
  <si>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</si>
  <si>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</si>
  <si>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</si>
  <si>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</si>
  <si>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</si>
  <si>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</si>
  <si>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</si>
  <si>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</si>
  <si>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</si>
  <si>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</si>
  <si>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</si>
  <si>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</si>
  <si>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</si>
  <si>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</si>
  <si>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</si>
  <si>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</si>
  <si>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</si>
  <si>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</si>
  <si>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</si>
  <si>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</si>
  <si>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</si>
  <si>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</si>
  <si>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</si>
  <si>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</si>
  <si>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</si>
  <si>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</si>
  <si>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</si>
  <si>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</si>
  <si>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</si>
  <si>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</si>
  <si>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</si>
  <si>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</si>
  <si>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</si>
  <si>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</si>
  <si>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</si>
  <si>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</si>
  <si>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</si>
  <si>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</si>
  <si>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</si>
  <si>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</si>
  <si>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</si>
  <si>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</si>
  <si>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</si>
  <si>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</si>
  <si>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</si>
  <si>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</si>
  <si>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</si>
  <si>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</si>
  <si>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</si>
  <si>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</si>
  <si>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</si>
  <si>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</si>
  <si>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</si>
  <si>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</si>
  <si>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</si>
  <si>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</si>
  <si>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</si>
  <si>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</si>
  <si>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</si>
  <si>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</si>
  <si>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</si>
  <si>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</si>
  <si>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</si>
  <si>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</si>
  <si>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</si>
  <si>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</si>
  <si>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</si>
  <si>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</si>
  <si>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</si>
  <si>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</si>
  <si>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</si>
  <si>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</si>
  <si>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</si>
  <si>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</si>
  <si>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</si>
  <si>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</si>
  <si>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</si>
  <si>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</si>
  <si>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</si>
  <si>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</si>
  <si>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</si>
  <si>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</si>
  <si>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</si>
  <si>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</si>
  <si>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</si>
  <si>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</si>
  <si>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</si>
  <si>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</si>
  <si>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</si>
  <si>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</si>
  <si>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</si>
  <si>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</si>
  <si>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</si>
  <si>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</si>
  <si>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</si>
  <si>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</si>
  <si>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</si>
  <si>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</si>
  <si>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</si>
  <si>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</si>
  <si>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</si>
  <si>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</si>
  <si>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</si>
  <si>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</si>
  <si>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</si>
  <si>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</si>
  <si>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</si>
  <si>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</si>
  <si>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</si>
  <si>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</si>
  <si>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</si>
  <si>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</si>
  <si>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</si>
  <si>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</si>
  <si>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</si>
  <si>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</si>
  <si>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</si>
  <si>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</si>
  <si>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</si>
  <si>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</si>
  <si>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</si>
  <si>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</si>
  <si>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</si>
  <si>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</si>
  <si>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</si>
  <si>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</si>
  <si>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</si>
  <si>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</si>
  <si>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</si>
  <si>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</si>
  <si>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</si>
  <si>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</si>
  <si>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</si>
  <si>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</si>
  <si>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</si>
  <si>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</si>
  <si>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</si>
  <si>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</si>
  <si>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</si>
  <si>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</si>
  <si>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</si>
  <si>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</si>
  <si>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</si>
  <si>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</si>
  <si>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</si>
  <si>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</si>
  <si>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</si>
  <si>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</si>
  <si>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</si>
  <si>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</si>
  <si>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</si>
  <si>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</si>
  <si>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</si>
  <si>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</si>
  <si>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</si>
  <si>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</si>
  <si>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</si>
  <si>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</si>
  <si>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</si>
  <si>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</si>
  <si>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</si>
  <si>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</si>
  <si>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</si>
  <si>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</si>
  <si>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</si>
  <si>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</si>
  <si>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</si>
  <si>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</si>
  <si>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</si>
  <si>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</si>
  <si>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</si>
  <si>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</si>
  <si>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</si>
  <si>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</si>
  <si>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</si>
  <si>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</si>
  <si>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</si>
  <si>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</si>
  <si>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</si>
  <si>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</si>
  <si>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</si>
  <si>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</si>
  <si>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</si>
  <si>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</si>
  <si>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</si>
  <si>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</si>
  <si>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</si>
  <si>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</si>
  <si>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</si>
  <si>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</si>
  <si>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</si>
  <si>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</si>
  <si>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</si>
  <si>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</si>
  <si>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</si>
  <si>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</si>
  <si>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</si>
  <si>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</si>
  <si>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</si>
  <si>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</si>
  <si>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</si>
  <si>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</si>
  <si>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</si>
  <si>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</si>
  <si>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</si>
  <si>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</si>
  <si>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</si>
  <si>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</si>
  <si>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</si>
  <si>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</si>
  <si>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</si>
  <si>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</si>
  <si>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</si>
  <si>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</si>
  <si>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</si>
  <si>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</si>
  <si>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</si>
  <si>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</si>
  <si>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</si>
  <si>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</si>
  <si>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</si>
  <si>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</si>
  <si>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</si>
  <si>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</si>
  <si>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</si>
  <si>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</si>
  <si>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</si>
  <si>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</si>
  <si>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</si>
  <si>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</si>
  <si>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</si>
  <si>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</si>
  <si>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</si>
  <si>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</si>
  <si>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</si>
  <si>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</si>
  <si>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</si>
  <si>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</si>
  <si>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</si>
  <si>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</si>
  <si>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</si>
  <si>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</si>
  <si>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</si>
  <si>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</si>
  <si>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</si>
  <si>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</si>
  <si>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</si>
  <si>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</si>
  <si>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</si>
  <si>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</si>
  <si>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</si>
  <si>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</si>
  <si>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</si>
  <si>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</si>
  <si>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</si>
  <si>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</si>
  <si>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</si>
  <si>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</si>
  <si>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</si>
  <si>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</si>
  <si>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</si>
  <si>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</si>
  <si>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</si>
  <si>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</si>
  <si>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</si>
  <si>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</si>
  <si>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</si>
  <si>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</si>
  <si>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</si>
  <si>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</si>
  <si>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</si>
  <si>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</si>
  <si>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</si>
  <si>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</si>
  <si>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</si>
  <si>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</si>
  <si>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</si>
  <si>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</si>
  <si>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</si>
  <si>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</si>
  <si>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</si>
  <si>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</si>
  <si>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</si>
  <si>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</si>
  <si>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</si>
  <si>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</si>
  <si>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</si>
  <si>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</si>
  <si>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</si>
  <si>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</si>
  <si>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</si>
  <si>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</si>
  <si>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</si>
  <si>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</si>
  <si>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</si>
  <si>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</si>
  <si>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</si>
  <si>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</si>
  <si>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</si>
  <si>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</si>
  <si>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</si>
  <si>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</si>
  <si>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</si>
  <si>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</si>
  <si>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</si>
  <si>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</si>
  <si>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</si>
  <si>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</si>
  <si>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</si>
  <si>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</si>
  <si>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</si>
  <si>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</si>
  <si>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</si>
  <si>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</si>
  <si>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</si>
  <si>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</si>
  <si>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</si>
  <si>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</si>
  <si>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</si>
  <si>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</si>
  <si>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</si>
  <si>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</si>
  <si>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</si>
  <si>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</si>
  <si>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</si>
  <si>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</si>
  <si>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</si>
  <si>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</si>
  <si>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</si>
  <si>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</si>
  <si>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</si>
  <si>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</si>
  <si>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</si>
  <si>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</si>
  <si>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</si>
  <si>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</si>
  <si>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</si>
  <si>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</si>
  <si>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</si>
  <si>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</si>
  <si>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</si>
  <si>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</si>
  <si>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</si>
  <si>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</si>
  <si>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</si>
  <si>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</si>
  <si>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</si>
  <si>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</si>
  <si>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</si>
  <si>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</si>
  <si>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</si>
  <si>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</si>
  <si>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</si>
  <si>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</si>
  <si>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</si>
  <si>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</si>
  <si>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</si>
  <si>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</si>
  <si>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</si>
  <si>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</si>
  <si>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</si>
  <si>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</si>
  <si>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</si>
  <si>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</si>
  <si>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</si>
  <si>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</si>
  <si>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</si>
  <si>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</si>
  <si>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</si>
  <si>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</si>
  <si>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</si>
  <si>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</si>
  <si>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</si>
  <si>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</si>
  <si>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</si>
  <si>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</si>
  <si>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</si>
  <si>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</si>
  <si>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</si>
  <si>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</si>
  <si>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</si>
  <si>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</si>
  <si>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</si>
  <si>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</si>
  <si>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</si>
  <si>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</si>
  <si>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</si>
  <si>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</si>
  <si>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</si>
  <si>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</si>
  <si>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</si>
  <si>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</si>
  <si>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</si>
  <si>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</si>
  <si>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</si>
  <si>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</si>
  <si>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</si>
  <si>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</si>
  <si>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</si>
  <si>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</si>
  <si>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</si>
  <si>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</si>
  <si>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</si>
  <si>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</si>
  <si>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</si>
  <si>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</si>
  <si>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</si>
  <si>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</si>
  <si>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</si>
  <si>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</si>
  <si>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</si>
  <si>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</si>
  <si>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</si>
  <si>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</si>
  <si>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</si>
  <si>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</si>
  <si>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</si>
  <si>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</si>
  <si>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</si>
  <si>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</si>
  <si>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</si>
  <si>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</si>
  <si>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</si>
  <si>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</si>
  <si>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</si>
  <si>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</si>
  <si>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</si>
  <si>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</si>
  <si>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</si>
  <si>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</si>
  <si>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</si>
  <si>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</si>
  <si>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</si>
  <si>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</si>
  <si>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</si>
  <si>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</si>
  <si>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</si>
  <si>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</si>
  <si>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</si>
  <si>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</si>
  <si>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</si>
  <si>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</si>
  <si>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</si>
  <si>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</si>
  <si>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</si>
  <si>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</si>
  <si>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</si>
  <si>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</si>
  <si>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</si>
  <si>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</si>
  <si>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</si>
  <si>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</si>
  <si>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</si>
  <si>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</si>
  <si>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</si>
  <si>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</si>
  <si>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</si>
  <si>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</si>
  <si>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</si>
  <si>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</si>
  <si>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</si>
  <si>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</si>
  <si>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</si>
  <si>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</si>
  <si>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</si>
  <si>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</si>
  <si>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</si>
  <si>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</si>
  <si>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</si>
  <si>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</si>
  <si>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</si>
  <si>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</si>
  <si>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</si>
  <si>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</si>
  <si>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</si>
  <si>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</si>
  <si>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</si>
  <si>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</si>
  <si>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</si>
  <si>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</si>
  <si>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</si>
  <si>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</si>
  <si>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</si>
  <si>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</si>
  <si>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</si>
  <si>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</si>
  <si>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</si>
  <si>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</si>
  <si>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</si>
  <si>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</si>
  <si>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</si>
  <si>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</si>
  <si>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</si>
  <si>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</si>
  <si>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</si>
  <si>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</si>
  <si>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</si>
  <si>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</si>
  <si>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</si>
  <si>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</si>
  <si>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</si>
  <si>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</si>
  <si>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</si>
  <si>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</si>
  <si>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</si>
  <si>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</si>
  <si>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</si>
  <si>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</si>
  <si>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</si>
  <si>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</si>
  <si>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</si>
  <si>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</si>
  <si>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</si>
  <si>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</si>
  <si>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</si>
  <si>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</si>
  <si>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</si>
  <si>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</si>
  <si>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</si>
  <si>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</si>
  <si>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</si>
  <si>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</si>
  <si>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</si>
  <si>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</si>
  <si>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</si>
  <si>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</si>
  <si>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</si>
  <si>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</si>
  <si>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</si>
  <si>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</si>
  <si>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</si>
  <si>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</si>
  <si>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</si>
  <si>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</si>
  <si>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</si>
  <si>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</si>
  <si>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</si>
  <si>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</si>
  <si>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</si>
  <si>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</si>
  <si>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</si>
  <si>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</si>
  <si>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</si>
  <si>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</si>
  <si>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</si>
  <si>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</si>
  <si>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</si>
  <si>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</si>
  <si>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</si>
  <si>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</si>
  <si>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</si>
  <si>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</si>
  <si>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</si>
  <si>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</si>
  <si>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</si>
  <si>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</si>
  <si>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</si>
  <si>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</si>
  <si>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</si>
  <si>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</si>
  <si>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</si>
  <si>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</si>
  <si>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</si>
  <si>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</si>
  <si>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</si>
  <si>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</si>
  <si>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</si>
  <si>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</si>
  <si>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</si>
  <si>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</si>
  <si>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</si>
  <si>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</si>
  <si>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</si>
  <si>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</si>
  <si>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</si>
  <si>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</si>
  <si>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</si>
  <si>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</si>
  <si>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</si>
  <si>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</si>
  <si>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</si>
  <si>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</si>
  <si>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</si>
  <si>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</si>
  <si>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</si>
  <si>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</si>
  <si>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</si>
  <si>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</si>
  <si>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</si>
  <si>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</si>
  <si>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</si>
  <si>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</si>
  <si>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</si>
  <si>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</si>
  <si>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</si>
  <si>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</si>
  <si>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</si>
  <si>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</si>
  <si>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</si>
  <si>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</si>
  <si>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</si>
  <si>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</si>
  <si>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</si>
  <si>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</si>
  <si>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</si>
  <si>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</si>
  <si>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</si>
  <si>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</si>
  <si>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</si>
  <si>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</si>
  <si>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</si>
  <si>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</si>
  <si>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</si>
  <si>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</si>
  <si>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</si>
  <si>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</si>
  <si>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</si>
  <si>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</si>
  <si>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</si>
  <si>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</si>
  <si>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</si>
  <si>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</si>
  <si>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</si>
  <si>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</si>
  <si>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</si>
  <si>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</si>
  <si>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</si>
  <si>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</si>
  <si>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</si>
  <si>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</si>
  <si>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</si>
  <si>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</si>
  <si>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</si>
  <si>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</si>
  <si>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</si>
  <si>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</si>
  <si>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</si>
  <si>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</si>
  <si>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</si>
  <si>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</si>
  <si>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</si>
  <si>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</si>
  <si>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</si>
  <si>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</si>
  <si>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</si>
  <si>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</si>
  <si>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</si>
  <si>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</si>
  <si>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</si>
  <si>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</si>
  <si>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</si>
  <si>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</si>
  <si>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</si>
  <si>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</si>
  <si>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</si>
  <si>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</si>
  <si>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</si>
  <si>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</si>
  <si>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</si>
  <si>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</si>
  <si>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</si>
  <si>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</si>
  <si>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</si>
  <si>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</si>
  <si>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</si>
  <si>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</si>
  <si>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</si>
  <si>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</si>
  <si>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</si>
  <si>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</si>
  <si>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</si>
  <si>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</si>
  <si>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</si>
  <si>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</si>
  <si>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</si>
  <si>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</si>
  <si>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</si>
  <si>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</si>
  <si>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</si>
  <si>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</si>
  <si>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</si>
  <si>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</si>
  <si>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</si>
  <si>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</si>
  <si>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</si>
  <si>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</si>
  <si>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</si>
  <si>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</si>
  <si>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</si>
  <si>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</si>
  <si>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</si>
  <si>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</si>
  <si>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</si>
  <si>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</si>
  <si>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</si>
  <si>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</si>
  <si>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</si>
  <si>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</si>
  <si>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</si>
  <si>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</si>
  <si>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</si>
  <si>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</si>
  <si>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</si>
  <si>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</si>
  <si>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</si>
  <si>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</si>
  <si>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</si>
  <si>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</si>
  <si>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</si>
  <si>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</si>
  <si>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</si>
  <si>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</si>
  <si>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</si>
  <si>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</si>
  <si>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</si>
  <si>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</si>
  <si>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</si>
  <si>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</si>
  <si>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</si>
  <si>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</si>
  <si>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</si>
  <si>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</si>
  <si>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</si>
  <si>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</si>
  <si>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</si>
  <si>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</si>
  <si>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</si>
  <si>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</si>
  <si>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</si>
  <si>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</si>
  <si>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</si>
  <si>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</si>
  <si>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</si>
  <si>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</si>
  <si>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</si>
  <si>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</si>
  <si>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</si>
  <si>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</si>
  <si>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</si>
  <si>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</si>
  <si>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</si>
  <si>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</si>
  <si>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</si>
  <si>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</si>
  <si>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</si>
  <si>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</si>
  <si>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</si>
  <si>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</si>
  <si>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</si>
  <si>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</si>
  <si>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</si>
  <si>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</si>
  <si>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</si>
  <si>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</si>
  <si>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</si>
  <si>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</si>
  <si>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</si>
  <si>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</si>
  <si>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</si>
  <si>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</si>
  <si>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</si>
  <si>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</si>
  <si>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</si>
  <si>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</si>
  <si>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</si>
  <si>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</si>
  <si>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</si>
  <si>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</si>
  <si>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</si>
  <si>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</si>
  <si>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</si>
  <si>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</si>
  <si>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</si>
  <si>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</si>
  <si>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</si>
  <si>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</si>
  <si>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</si>
  <si>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</si>
  <si>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</si>
  <si>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</si>
  <si>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</si>
  <si>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</si>
  <si>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</si>
  <si>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</si>
  <si>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</si>
  <si>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</si>
  <si>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</si>
  <si>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</si>
  <si>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</si>
  <si>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</si>
  <si>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</si>
  <si>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</si>
  <si>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</si>
  <si>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</si>
  <si>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</si>
  <si>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</si>
  <si>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</si>
  <si>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</si>
  <si>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</si>
  <si>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</si>
  <si>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</si>
  <si>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</si>
  <si>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</si>
  <si>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</si>
  <si>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</si>
  <si>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</si>
  <si>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</si>
  <si>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</si>
  <si>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</si>
  <si>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</si>
  <si>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</si>
  <si>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</si>
  <si>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</si>
  <si>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</si>
  <si>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</si>
  <si>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</si>
  <si>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</si>
  <si>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</si>
  <si>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</si>
  <si>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</si>
  <si>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</si>
  <si>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</si>
  <si>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</si>
  <si>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</si>
  <si>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</si>
  <si>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</si>
  <si>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</si>
  <si>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</si>
  <si>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</si>
  <si>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</si>
  <si>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</si>
  <si>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</si>
  <si>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</si>
  <si>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</si>
  <si>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</si>
  <si>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</si>
  <si>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</si>
  <si>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</si>
  <si>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</si>
  <si>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</si>
  <si>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</si>
  <si>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</si>
  <si>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</si>
  <si>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</si>
  <si>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</si>
  <si>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</si>
  <si>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</si>
  <si>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</si>
  <si>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</si>
  <si>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</si>
  <si>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</si>
  <si>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</si>
  <si>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</si>
  <si>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</si>
  <si>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</si>
  <si>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</si>
  <si>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</si>
  <si>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</si>
  <si>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</si>
  <si>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</si>
  <si>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</si>
  <si>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</si>
  <si>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</si>
  <si>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</si>
  <si>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</si>
  <si>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</si>
  <si>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</si>
  <si>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</si>
  <si>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</si>
  <si>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</si>
  <si>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</si>
  <si>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</si>
  <si>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</si>
  <si>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</si>
  <si>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</si>
  <si>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</si>
  <si>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</si>
  <si>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</si>
  <si>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</si>
  <si>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</si>
  <si>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</si>
  <si>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</si>
  <si>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</si>
  <si>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</si>
  <si>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</si>
  <si>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</si>
  <si>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</si>
  <si>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</si>
  <si>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</si>
  <si>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</si>
  <si>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</si>
  <si>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</si>
  <si>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</si>
  <si>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</si>
  <si>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</si>
  <si>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</si>
  <si>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</si>
  <si>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</si>
  <si>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</si>
  <si>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</si>
  <si>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</si>
  <si>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</si>
  <si>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</si>
  <si>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</si>
  <si>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</si>
  <si>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</si>
  <si>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</si>
  <si>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</si>
  <si>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</si>
  <si>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</si>
  <si>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</si>
  <si>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</si>
  <si>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</si>
  <si>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</si>
  <si>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</si>
  <si>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</si>
  <si>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</si>
  <si>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</si>
  <si>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</si>
  <si>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</si>
  <si>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</si>
  <si>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</si>
  <si>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</si>
  <si>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</si>
  <si>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</si>
  <si>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</si>
  <si>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</si>
  <si>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</si>
  <si>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</si>
  <si>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</si>
  <si>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</si>
  <si>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</si>
  <si>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</si>
  <si>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</si>
  <si>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</si>
  <si>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</si>
  <si>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</si>
  <si>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</si>
  <si>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</si>
  <si>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</si>
  <si>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</si>
  <si>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</si>
  <si>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</si>
  <si>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</si>
  <si>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</si>
  <si>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</si>
  <si>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</si>
  <si>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</si>
  <si>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</si>
  <si>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</si>
  <si>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</si>
  <si>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</si>
  <si>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</si>
  <si>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</si>
  <si>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</si>
  <si>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</si>
  <si>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</si>
  <si>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</si>
  <si>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</si>
  <si>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</si>
  <si>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</si>
  <si>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</si>
  <si>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</si>
  <si>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</si>
  <si>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</si>
  <si>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</si>
  <si>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</si>
  <si>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</si>
  <si>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</si>
  <si>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</si>
  <si>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</si>
  <si>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</si>
  <si>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</si>
  <si>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</si>
  <si>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</si>
  <si>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</si>
  <si>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</si>
  <si>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</si>
  <si>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</si>
  <si>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</si>
  <si>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</si>
  <si>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</si>
  <si>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</si>
  <si>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</si>
  <si>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</si>
  <si>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</si>
  <si>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</si>
  <si>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</si>
  <si>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</si>
  <si>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</si>
  <si>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</si>
  <si>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</si>
  <si>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</si>
  <si>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</si>
  <si>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</si>
  <si>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</si>
  <si>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</si>
  <si>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</si>
  <si>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</si>
  <si>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</si>
  <si>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</si>
  <si>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</si>
  <si>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</si>
  <si>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</si>
  <si>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</si>
  <si>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</si>
  <si>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</si>
  <si>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</si>
  <si>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</si>
  <si>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</si>
  <si>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</si>
  <si>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</si>
  <si>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</si>
  <si>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</si>
  <si>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</si>
  <si>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</si>
  <si>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</si>
  <si>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</si>
  <si>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</si>
  <si>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</si>
  <si>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</si>
  <si>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</si>
  <si>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</si>
  <si>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</si>
  <si>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</si>
  <si>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</si>
  <si>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</si>
  <si>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</si>
  <si>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</si>
  <si>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</si>
  <si>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</si>
  <si>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</si>
  <si>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</si>
  <si>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</si>
  <si>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</si>
  <si>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</si>
  <si>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</si>
  <si>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</si>
  <si>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</si>
  <si>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</si>
  <si>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</si>
  <si>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</si>
  <si>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</si>
  <si>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</si>
  <si>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</si>
  <si>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</si>
  <si>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</si>
  <si>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</si>
  <si>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</si>
  <si>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</si>
  <si>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</si>
  <si>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</si>
  <si>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</si>
  <si>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</si>
  <si>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</si>
  <si>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</si>
  <si>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</si>
  <si>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</si>
  <si>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</si>
  <si>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</si>
  <si>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</si>
  <si>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</si>
  <si>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</si>
  <si>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</si>
  <si>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</si>
  <si>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</si>
  <si>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</si>
  <si>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</si>
  <si>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</si>
  <si>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</si>
  <si>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</si>
  <si>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</si>
  <si>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</si>
  <si>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</si>
  <si>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</si>
  <si>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</si>
  <si>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</si>
  <si>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</si>
  <si>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</si>
  <si>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</si>
  <si>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</si>
  <si>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</si>
  <si>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</si>
  <si>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</si>
  <si>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</si>
  <si>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</si>
  <si>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</si>
  <si>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</si>
  <si>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</si>
  <si>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</si>
  <si>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</si>
  <si>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</si>
  <si>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</si>
  <si>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</si>
  <si>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</si>
  <si>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</si>
  <si>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</si>
  <si>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</si>
  <si>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</si>
  <si>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</si>
  <si>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</si>
  <si>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</si>
  <si>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</si>
  <si>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</si>
  <si>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</si>
  <si>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</si>
  <si>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</si>
  <si>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</si>
  <si>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</si>
  <si>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</si>
  <si>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</si>
  <si>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</si>
  <si>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</si>
  <si>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</si>
  <si>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</si>
  <si>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</si>
  <si>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</si>
  <si>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</si>
  <si>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</si>
  <si>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</si>
  <si>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</si>
  <si>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</si>
  <si>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</si>
  <si>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</si>
  <si>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</si>
  <si>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</si>
  <si>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</si>
  <si>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</si>
  <si>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</si>
  <si>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</si>
  <si>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</si>
  <si>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</si>
  <si>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</si>
  <si>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</si>
  <si>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</si>
  <si>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</si>
  <si>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</si>
  <si>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</si>
  <si>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</si>
  <si>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</si>
  <si>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</si>
  <si>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</si>
  <si>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</si>
  <si>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</si>
  <si>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</si>
  <si>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</si>
  <si>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</si>
  <si>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</si>
  <si>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</si>
  <si>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</si>
  <si>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</si>
  <si>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</si>
  <si>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</si>
  <si>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</si>
  <si>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</si>
  <si>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</si>
  <si>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</si>
  <si>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</si>
  <si>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</si>
  <si>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</si>
  <si>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</si>
  <si>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</si>
  <si>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</si>
  <si>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</si>
  <si>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</si>
  <si>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</si>
  <si>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</si>
  <si>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</si>
  <si>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</si>
  <si>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</si>
  <si>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</si>
  <si>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</si>
  <si>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</si>
  <si>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</si>
  <si>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</si>
  <si>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</si>
  <si>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</si>
  <si>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</si>
  <si>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</si>
  <si>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</si>
  <si>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</si>
  <si>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</si>
  <si>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</si>
  <si>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</si>
  <si>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</si>
  <si>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</si>
  <si>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</si>
  <si>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</si>
  <si>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</si>
  <si>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</si>
  <si>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</si>
  <si>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</si>
  <si>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</si>
  <si>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</si>
  <si>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</si>
  <si>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</si>
  <si>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</si>
  <si>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</si>
  <si>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</si>
  <si>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</si>
  <si>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</si>
  <si>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</si>
  <si>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</si>
  <si>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</si>
  <si>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</si>
  <si>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</si>
  <si>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</si>
  <si>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</si>
  <si>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</si>
  <si>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</si>
  <si>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</si>
  <si>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</si>
  <si>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</si>
  <si>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</si>
  <si>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</si>
  <si>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</si>
  <si>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</si>
  <si>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</si>
  <si>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</si>
  <si>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</si>
  <si>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</si>
  <si>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</si>
  <si>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</si>
  <si>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</si>
  <si>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</si>
  <si>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</si>
  <si>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</si>
  <si>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</si>
  <si>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</si>
  <si>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</si>
  <si>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</si>
  <si>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</si>
  <si>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</si>
  <si>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</si>
  <si>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</si>
  <si>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</si>
  <si>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</si>
  <si>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</si>
  <si>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</si>
  <si>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</si>
  <si>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</si>
  <si>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</si>
  <si>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</si>
  <si>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</si>
  <si>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</si>
  <si>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</si>
  <si>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</si>
  <si>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</si>
  <si>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</si>
  <si>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</si>
  <si>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</si>
  <si>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</si>
  <si>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</si>
  <si>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</si>
  <si>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</si>
  <si>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</si>
  <si>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</si>
  <si>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</si>
  <si>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</si>
  <si>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</si>
  <si>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</si>
  <si>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</si>
  <si>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</si>
  <si>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</si>
  <si>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</si>
  <si>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</si>
  <si>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</si>
  <si>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</si>
  <si>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</si>
  <si>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</si>
  <si>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</si>
  <si>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</si>
  <si>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</si>
  <si>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</si>
  <si>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</si>
  <si>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</si>
  <si>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</si>
  <si>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</si>
  <si>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</si>
  <si>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</si>
  <si>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</si>
  <si>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</si>
  <si>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</si>
  <si>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</si>
  <si>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</si>
  <si>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</si>
  <si>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</si>
  <si>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</si>
  <si>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</si>
  <si>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</si>
  <si>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</si>
  <si>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</si>
  <si>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</si>
  <si>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</si>
  <si>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</si>
  <si>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</si>
  <si>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</si>
  <si>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</si>
  <si>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</si>
  <si>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</si>
  <si>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</si>
  <si>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</si>
  <si>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</si>
  <si>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</si>
  <si>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</si>
  <si>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</si>
  <si>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</si>
  <si>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</si>
  <si>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</si>
  <si>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</si>
  <si>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</si>
  <si>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</si>
  <si>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</si>
  <si>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</si>
  <si>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</si>
  <si>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</si>
  <si>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</si>
  <si>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</si>
  <si>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</si>
  <si>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</si>
  <si>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</si>
  <si>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</si>
  <si>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</si>
  <si>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</si>
  <si>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</si>
  <si>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</si>
  <si>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</si>
  <si>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</si>
  <si>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</si>
  <si>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</si>
  <si>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</si>
  <si>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</si>
  <si>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</si>
  <si>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</si>
  <si>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</si>
  <si>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</si>
  <si>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</si>
  <si>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</si>
  <si>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</si>
  <si>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</si>
  <si>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</si>
  <si>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</si>
  <si>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</si>
  <si>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</si>
  <si>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</si>
  <si>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</si>
  <si>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</si>
  <si>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</si>
  <si>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</si>
  <si>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</si>
  <si>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</si>
  <si>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</si>
  <si>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</si>
  <si>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</si>
  <si>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</si>
  <si>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</si>
  <si>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</si>
  <si>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</si>
  <si>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</si>
  <si>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</si>
  <si>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</si>
  <si>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</si>
  <si>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</si>
  <si>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</si>
  <si>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</si>
  <si>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</si>
  <si>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</si>
  <si>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</si>
  <si>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</si>
  <si>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</si>
  <si>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</si>
  <si>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</si>
  <si>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</si>
  <si>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</si>
  <si>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</si>
  <si>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</si>
  <si>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</si>
  <si>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</si>
  <si>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</si>
  <si>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</si>
  <si>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</si>
  <si>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</si>
  <si>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</si>
  <si>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</si>
  <si>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</si>
  <si>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</si>
  <si>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</si>
  <si>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</si>
  <si>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</si>
  <si>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</si>
  <si>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</si>
  <si>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</si>
  <si>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</si>
  <si>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</si>
  <si>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</si>
  <si>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</si>
  <si>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</si>
  <si>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</si>
  <si>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</si>
  <si>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</si>
  <si>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</si>
  <si>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</si>
  <si>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</si>
  <si>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</si>
  <si>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</si>
  <si>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</si>
  <si>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</si>
  <si>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</si>
  <si>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</si>
  <si>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</si>
  <si>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</si>
  <si>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</si>
  <si>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</si>
  <si>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</si>
  <si>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</si>
  <si>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</si>
  <si>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</si>
  <si>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</si>
  <si>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</si>
  <si>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</si>
  <si>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</si>
  <si>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</si>
  <si>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</si>
  <si>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</si>
  <si>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</si>
  <si>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</si>
  <si>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</si>
  <si>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</si>
  <si>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</si>
  <si>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</si>
  <si>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</si>
  <si>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</si>
  <si>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</si>
  <si>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</si>
  <si>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</si>
  <si>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</si>
  <si>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</si>
  <si>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</si>
  <si>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</si>
  <si>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</si>
  <si>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</si>
  <si>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</si>
  <si>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</si>
  <si>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</si>
  <si>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</si>
  <si>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</si>
  <si>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</si>
  <si>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</si>
  <si>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</si>
  <si>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</si>
  <si>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</si>
  <si>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</si>
  <si>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</si>
  <si>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</si>
  <si>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</si>
  <si>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</si>
  <si>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</si>
  <si>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</si>
  <si>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</si>
  <si>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</si>
  <si>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</si>
  <si>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</si>
  <si>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</si>
  <si>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</si>
  <si>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</si>
  <si>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</si>
  <si>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</si>
  <si>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</si>
  <si>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</si>
  <si>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</si>
  <si>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</si>
  <si>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</si>
  <si>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</si>
  <si>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</si>
  <si>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</si>
  <si>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</si>
  <si>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</si>
  <si>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</si>
  <si>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</si>
  <si>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</si>
  <si>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</si>
  <si>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</si>
  <si>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</si>
  <si>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</si>
  <si>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</si>
  <si>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</si>
  <si>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</si>
  <si>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</si>
  <si>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</si>
  <si>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</si>
  <si>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</si>
  <si>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</si>
  <si>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</si>
  <si>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</si>
  <si>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</si>
  <si>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</si>
  <si>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</si>
  <si>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</si>
  <si>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</si>
  <si>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</si>
  <si>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</si>
  <si>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</si>
  <si>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</si>
  <si>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</si>
  <si>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</si>
  <si>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</si>
  <si>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</si>
  <si>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</si>
  <si>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</si>
  <si>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</si>
  <si>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</si>
  <si>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</si>
  <si>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</si>
  <si>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</si>
  <si>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</si>
  <si>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</si>
  <si>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</si>
  <si>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</si>
  <si>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</si>
  <si>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</si>
  <si>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</si>
  <si>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</si>
  <si>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</si>
  <si>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</si>
  <si>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</si>
  <si>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</si>
  <si>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</si>
  <si>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</si>
  <si>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</si>
  <si>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</si>
  <si>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</si>
  <si>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</si>
  <si>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</si>
  <si>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</si>
  <si>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</si>
  <si>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</si>
  <si>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</si>
  <si>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</si>
  <si>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</si>
  <si>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</si>
  <si>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</si>
  <si>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</si>
  <si>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</si>
  <si>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</si>
  <si>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</si>
  <si>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</si>
  <si>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</si>
  <si>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</si>
  <si>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</si>
  <si>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</si>
  <si>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</si>
  <si>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</si>
  <si>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</si>
  <si>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</si>
  <si>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</si>
  <si>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</si>
  <si>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</si>
  <si>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</si>
  <si>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</si>
  <si>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</si>
  <si>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</si>
  <si>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</si>
  <si>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</si>
  <si>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</si>
  <si>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</si>
  <si>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</si>
  <si>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</si>
  <si>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</si>
  <si>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</si>
  <si>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</si>
  <si>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</si>
  <si>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</si>
  <si>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</si>
  <si>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</si>
  <si>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</si>
  <si>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</si>
  <si>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</si>
  <si>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</si>
  <si>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</si>
  <si>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</si>
  <si>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</si>
  <si>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</si>
  <si>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</si>
  <si>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</si>
  <si>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</si>
  <si>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</si>
  <si>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</si>
  <si>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</si>
  <si>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</si>
  <si>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</si>
  <si>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</si>
  <si>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</si>
  <si>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</si>
  <si>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</si>
  <si>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</si>
  <si>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</si>
  <si>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</si>
  <si>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</si>
  <si>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</si>
  <si>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</si>
  <si>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</si>
  <si>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</si>
  <si>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</si>
  <si>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</si>
  <si>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</si>
  <si>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</si>
  <si>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</si>
  <si>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</si>
  <si>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</si>
  <si>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</si>
  <si>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</si>
  <si>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</si>
  <si>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</si>
  <si>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</si>
  <si>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</si>
  <si>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</si>
  <si>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</si>
  <si>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</si>
  <si>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</si>
  <si>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</si>
  <si>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</si>
  <si>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</si>
  <si>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</si>
  <si>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</si>
  <si>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</si>
  <si>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</si>
  <si>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</si>
  <si>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</si>
  <si>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</si>
  <si>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</si>
  <si>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</si>
  <si>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</si>
  <si>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</si>
  <si>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</si>
  <si>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</si>
  <si>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</si>
  <si>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</si>
  <si>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</si>
  <si>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</si>
  <si>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</si>
  <si>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</si>
  <si>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</si>
  <si>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</si>
  <si>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</si>
  <si>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</si>
  <si>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</si>
  <si>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</si>
  <si>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</si>
  <si>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</si>
  <si>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</si>
  <si>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</si>
  <si>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</si>
  <si>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</si>
  <si>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</si>
  <si>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</si>
  <si>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</si>
  <si>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</si>
  <si>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</si>
  <si>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</si>
  <si>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</si>
  <si>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</si>
  <si>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</si>
  <si>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</si>
  <si>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</si>
  <si>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</si>
  <si>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</si>
  <si>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</si>
  <si>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</si>
  <si>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</si>
  <si>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</si>
  <si>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</si>
  <si>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</si>
  <si>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</si>
  <si>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</si>
  <si>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</si>
  <si>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</si>
  <si>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</si>
  <si>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</si>
  <si>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</si>
  <si>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</si>
  <si>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</si>
  <si>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</si>
  <si>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</si>
  <si>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</si>
  <si>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</si>
  <si>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</si>
  <si>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</si>
  <si>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</si>
  <si>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</si>
  <si>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</si>
  <si>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</si>
  <si>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</si>
  <si>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</si>
  <si>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</si>
  <si>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</si>
  <si>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</si>
  <si>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</si>
  <si>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</si>
  <si>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</si>
  <si>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</si>
  <si>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</si>
  <si>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</si>
  <si>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</si>
  <si>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</si>
  <si>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</si>
  <si>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</si>
  <si>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</si>
  <si>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</si>
  <si>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</si>
  <si>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</si>
  <si>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</si>
  <si>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</si>
  <si>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</si>
  <si>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</si>
  <si>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</si>
  <si>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</si>
  <si>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</si>
  <si>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</si>
  <si>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</si>
  <si>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</si>
  <si>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</si>
  <si>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</si>
  <si>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</si>
  <si>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</si>
  <si>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</si>
  <si>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</si>
  <si>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</si>
  <si>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</si>
  <si>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</si>
  <si>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</si>
  <si>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</si>
  <si>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</si>
  <si>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</si>
  <si>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</si>
  <si>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</si>
  <si>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</si>
  <si>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</si>
  <si>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</si>
  <si>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</si>
  <si>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</si>
  <si>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</si>
  <si>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</si>
  <si>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</si>
  <si>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</si>
  <si>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</si>
  <si>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</si>
  <si>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</si>
  <si>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</si>
  <si>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</si>
  <si>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</si>
  <si>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</si>
  <si>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</si>
  <si>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</si>
  <si>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</si>
  <si>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</si>
  <si>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</si>
  <si>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</si>
  <si>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</si>
  <si>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</si>
  <si>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</si>
  <si>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</si>
  <si>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</si>
  <si>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</si>
  <si>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</si>
  <si>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</si>
  <si>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</si>
  <si>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</si>
  <si>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</si>
  <si>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</si>
  <si>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</si>
  <si>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</si>
  <si>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</si>
  <si>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</si>
  <si>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</si>
  <si>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</si>
  <si>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</si>
  <si>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</si>
  <si>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</si>
  <si>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</si>
  <si>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</si>
  <si>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</si>
  <si>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</si>
  <si>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</si>
  <si>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</si>
  <si>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</si>
  <si>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</si>
  <si>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</si>
  <si>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</si>
  <si>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</si>
  <si>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</si>
  <si>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</si>
  <si>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</si>
  <si>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</si>
  <si>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</si>
  <si>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</si>
  <si>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</si>
  <si>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</si>
  <si>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</si>
  <si>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</si>
  <si>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</si>
  <si>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</si>
  <si>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</si>
  <si>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</si>
  <si>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</si>
  <si>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</si>
  <si>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</si>
  <si>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</si>
  <si>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</si>
  <si>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</si>
  <si>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</si>
  <si>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</si>
  <si>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</si>
  <si>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</si>
  <si>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</si>
  <si>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</si>
  <si>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</si>
  <si>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</si>
  <si>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</si>
  <si>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</si>
  <si>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</si>
  <si>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</si>
  <si>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</si>
  <si>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</si>
  <si>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</si>
  <si>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</si>
  <si>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</si>
  <si>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</si>
  <si>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</si>
  <si>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</si>
  <si>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</si>
  <si>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</si>
  <si>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</si>
  <si>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</si>
  <si>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</si>
  <si>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</si>
  <si>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</si>
  <si>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</si>
  <si>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</si>
  <si>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</si>
  <si>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</si>
  <si>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</si>
  <si>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</si>
  <si>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</si>
  <si>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</si>
  <si>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</si>
  <si>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</si>
  <si>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</si>
  <si>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</si>
  <si>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</si>
  <si>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</si>
  <si>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</si>
  <si>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</si>
  <si>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</si>
  <si>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</si>
  <si>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</si>
  <si>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</si>
  <si>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</si>
  <si>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</si>
  <si>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</si>
  <si>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</si>
  <si>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</si>
  <si>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</si>
  <si>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</si>
  <si>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</si>
  <si>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</si>
  <si>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</si>
  <si>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</si>
  <si>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</si>
  <si>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</si>
  <si>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</si>
  <si>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</si>
  <si>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</si>
  <si>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</si>
  <si>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</si>
  <si>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</si>
  <si>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</si>
  <si>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</si>
  <si>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</si>
  <si>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</si>
  <si>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</si>
  <si>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</si>
  <si>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</si>
  <si>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</si>
  <si>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</si>
  <si>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</si>
  <si>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</si>
  <si>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</si>
  <si>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</si>
  <si>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</si>
  <si>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</si>
  <si>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</si>
  <si>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</si>
  <si>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</si>
  <si>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</si>
  <si>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</si>
  <si>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</si>
  <si>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</si>
  <si>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</si>
  <si>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</si>
  <si>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</si>
  <si>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</si>
  <si>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</si>
  <si>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</si>
  <si>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</si>
  <si>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</si>
  <si>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</si>
  <si>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</si>
  <si>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</si>
  <si>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</si>
  <si>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</si>
  <si>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</si>
  <si>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</si>
  <si>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</si>
  <si>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</si>
  <si>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</si>
  <si>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</si>
  <si>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</si>
  <si>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</si>
  <si>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</si>
  <si>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</si>
  <si>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</si>
  <si>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</si>
  <si>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</si>
  <si>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</si>
  <si>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</si>
  <si>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</si>
  <si>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</si>
  <si>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</si>
  <si>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</si>
  <si>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</si>
  <si>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</si>
  <si>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</si>
  <si>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</si>
  <si>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</si>
  <si>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</si>
  <si>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</si>
  <si>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</si>
  <si>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</si>
  <si>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</si>
  <si>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</si>
  <si>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</si>
  <si>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</si>
  <si>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</si>
  <si>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</si>
  <si>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</si>
  <si>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</si>
  <si>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</si>
  <si>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</si>
  <si>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</si>
  <si>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</si>
  <si>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</si>
  <si>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</si>
  <si>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</si>
  <si>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</si>
  <si>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</si>
  <si>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</si>
  <si>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</si>
  <si>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</si>
  <si>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</si>
  <si>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</si>
  <si>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</si>
  <si>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</si>
  <si>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</si>
  <si>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</si>
  <si>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</si>
  <si>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</si>
  <si>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</si>
  <si>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</si>
  <si>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</si>
  <si>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</si>
  <si>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</si>
  <si>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</si>
  <si>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</si>
  <si>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</si>
  <si>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</si>
  <si>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</si>
  <si>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</si>
  <si>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</si>
  <si>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</si>
  <si>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</si>
  <si>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</si>
  <si>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</si>
  <si>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</si>
  <si>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</si>
  <si>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</si>
  <si>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</si>
  <si>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</si>
  <si>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</si>
  <si>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</si>
  <si>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</si>
  <si>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</si>
  <si>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</si>
  <si>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</si>
  <si>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</si>
  <si>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</si>
  <si>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</si>
  <si>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</si>
  <si>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</si>
  <si>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</si>
  <si>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</si>
  <si>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</si>
  <si>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</si>
  <si>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</si>
  <si>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</si>
  <si>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</si>
  <si>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</si>
  <si>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</si>
  <si>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</si>
  <si>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</si>
  <si>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</si>
  <si>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</si>
  <si>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</si>
  <si>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</si>
  <si>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</si>
  <si>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</si>
  <si>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</si>
  <si>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</si>
  <si>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</si>
  <si>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</si>
  <si>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</si>
  <si>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</si>
  <si>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</si>
  <si>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</si>
  <si>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</si>
  <si>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</si>
  <si>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</si>
  <si>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</si>
  <si>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</si>
  <si>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</si>
  <si>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</si>
  <si>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</si>
  <si>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</si>
  <si>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</si>
  <si>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</si>
  <si>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</si>
  <si>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</si>
  <si>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</si>
  <si>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</si>
  <si>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</si>
  <si>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</si>
  <si>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</si>
  <si>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</si>
  <si>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</si>
  <si>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</si>
  <si>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</si>
  <si>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</si>
  <si>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</si>
  <si>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</si>
  <si>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</si>
  <si>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</si>
  <si>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</si>
  <si>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</si>
  <si>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</si>
  <si>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</si>
  <si>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</si>
  <si>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</si>
  <si>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</si>
  <si>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</si>
  <si>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</si>
  <si>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</si>
  <si>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</si>
  <si>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</si>
  <si>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</si>
  <si>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</si>
  <si>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</si>
  <si>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</si>
  <si>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</si>
  <si>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</si>
  <si>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</si>
  <si>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</si>
  <si>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</si>
  <si>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</si>
  <si>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</si>
  <si>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</si>
  <si>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</si>
  <si>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</si>
  <si>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</si>
  <si>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</si>
  <si>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</si>
  <si>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</si>
  <si>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</si>
  <si>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</si>
  <si>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</si>
  <si>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</si>
  <si>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</si>
  <si>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</si>
  <si>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</si>
  <si>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</si>
  <si>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</si>
  <si>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</si>
  <si>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</si>
  <si>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</si>
  <si>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</si>
  <si>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</si>
  <si>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</si>
  <si>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</si>
  <si>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</si>
  <si>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</si>
  <si>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</si>
  <si>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</si>
  <si>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</si>
  <si>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</si>
  <si>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</si>
  <si>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</si>
  <si>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</si>
  <si>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</si>
  <si>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</si>
  <si>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</si>
  <si>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</si>
  <si>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</si>
  <si>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</si>
  <si>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</si>
  <si>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</si>
  <si>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</si>
  <si>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</si>
  <si>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</si>
  <si>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</si>
  <si>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</si>
  <si>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</si>
  <si>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</si>
  <si>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</si>
  <si>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</si>
  <si>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</si>
  <si>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</si>
  <si>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</si>
  <si>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</si>
  <si>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</si>
  <si>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</si>
  <si>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</si>
  <si>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</si>
  <si>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</si>
  <si>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</si>
  <si>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</si>
  <si>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</si>
  <si>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</si>
  <si>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</si>
  <si>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</si>
  <si>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</si>
  <si>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</si>
  <si>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</si>
  <si>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</si>
  <si>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</si>
  <si>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</si>
  <si>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</si>
  <si>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</si>
  <si>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</si>
  <si>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</si>
  <si>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</si>
  <si>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</si>
  <si>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</si>
  <si>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</si>
  <si>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</si>
  <si>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</si>
  <si>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</si>
  <si>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</si>
  <si>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</si>
  <si>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</si>
  <si>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</si>
  <si>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</si>
  <si>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</si>
  <si>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</si>
  <si>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</si>
  <si>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</si>
  <si>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</si>
  <si>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</si>
  <si>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</si>
  <si>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</si>
  <si>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</si>
  <si>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</si>
  <si>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</si>
  <si>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</si>
  <si>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</si>
  <si>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</si>
  <si>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</si>
  <si>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</si>
  <si>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</si>
  <si>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</si>
  <si>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</si>
  <si>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</si>
  <si>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</si>
  <si>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</si>
  <si>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</si>
  <si>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</si>
  <si>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</si>
  <si>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</si>
  <si>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</si>
  <si>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</si>
  <si>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</si>
  <si>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</si>
  <si>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</si>
  <si>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</si>
  <si>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</si>
  <si>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</si>
  <si>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</si>
  <si>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</si>
  <si>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</si>
  <si>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</si>
  <si>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</si>
  <si>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</si>
  <si>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</si>
  <si>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</si>
  <si>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</si>
  <si>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</si>
  <si>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</si>
  <si>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</si>
  <si>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</si>
  <si>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</si>
  <si>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</si>
  <si>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</si>
  <si>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</si>
  <si>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</si>
  <si>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</si>
  <si>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</si>
  <si>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</si>
  <si>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</si>
  <si>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</si>
  <si>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</si>
  <si>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</si>
  <si>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</si>
  <si>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</si>
  <si>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</si>
  <si>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</si>
  <si>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</si>
  <si>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</si>
  <si>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</si>
  <si>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</si>
  <si>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</si>
  <si>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</si>
  <si>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</si>
  <si>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</si>
  <si>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</si>
  <si>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</si>
  <si>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</si>
  <si>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</si>
  <si>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</si>
  <si>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</si>
  <si>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</si>
  <si>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</si>
  <si>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</si>
  <si>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</si>
  <si>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</si>
  <si>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</si>
  <si>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</si>
  <si>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</si>
  <si>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</si>
  <si>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</si>
  <si>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</si>
  <si>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</si>
  <si>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</si>
  <si>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</si>
  <si>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</si>
  <si>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</si>
  <si>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</si>
  <si>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</si>
  <si>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</si>
  <si>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</si>
  <si>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</si>
  <si>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</si>
  <si>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</si>
  <si>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</si>
  <si>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</si>
  <si>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</si>
  <si>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</si>
  <si>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</si>
  <si>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</si>
  <si>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</si>
  <si>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</si>
  <si>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</si>
  <si>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</si>
  <si>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</si>
  <si>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</si>
  <si>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</si>
  <si>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</si>
  <si>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</si>
  <si>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</si>
  <si>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</si>
  <si>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</si>
  <si>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</si>
  <si>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</si>
  <si>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</si>
  <si>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</si>
  <si>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</si>
  <si>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</si>
  <si>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</si>
  <si>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</si>
  <si>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</si>
  <si>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</si>
  <si>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</si>
  <si>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</si>
  <si>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</si>
  <si>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</si>
  <si>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</si>
  <si>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</si>
  <si>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</si>
  <si>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</si>
  <si>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</si>
  <si>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</si>
  <si>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</si>
  <si>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</si>
  <si>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</si>
  <si>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</si>
  <si>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</si>
  <si>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</si>
  <si>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</si>
  <si>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</si>
  <si>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</si>
  <si>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</si>
  <si>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</si>
  <si>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</si>
  <si>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</si>
  <si>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</si>
  <si>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</si>
  <si>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</si>
  <si>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</si>
  <si>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</si>
  <si>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</si>
  <si>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</si>
  <si>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</si>
  <si>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</si>
  <si>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</si>
  <si>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</si>
  <si>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</si>
  <si>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</si>
  <si>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</si>
  <si>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</si>
  <si>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</si>
  <si>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</si>
  <si>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</si>
  <si>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</si>
  <si>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</si>
  <si>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</si>
  <si>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</si>
  <si>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</si>
  <si>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</si>
  <si>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</si>
  <si>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</si>
  <si>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</si>
  <si>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</si>
  <si>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</si>
  <si>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</si>
  <si>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</si>
  <si>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</si>
  <si>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</si>
  <si>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</si>
  <si>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</si>
  <si>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</si>
  <si>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</si>
  <si>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</si>
  <si>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</si>
  <si>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</si>
  <si>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</si>
  <si>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</si>
  <si>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</si>
  <si>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</si>
  <si>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</si>
  <si>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</si>
  <si>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</si>
  <si>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</si>
  <si>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</si>
  <si>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</si>
  <si>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</si>
  <si>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</si>
  <si>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</si>
  <si>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</si>
  <si>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</si>
  <si>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</si>
  <si>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</si>
  <si>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</si>
  <si>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</si>
  <si>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</si>
  <si>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</si>
  <si>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</si>
  <si>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</si>
  <si>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</si>
  <si>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</si>
  <si>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</si>
  <si>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</si>
  <si>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</si>
  <si>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</si>
  <si>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</si>
  <si>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</si>
  <si>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</si>
  <si>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</si>
  <si>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</si>
  <si>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</si>
  <si>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</si>
  <si>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</si>
  <si>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</si>
  <si>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</si>
  <si>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</si>
  <si>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</si>
  <si>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</si>
  <si>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</si>
  <si>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</si>
  <si>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</si>
  <si>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</si>
  <si>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</si>
  <si>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</si>
  <si>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</si>
  <si>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</si>
  <si>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</si>
  <si>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</si>
  <si>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</si>
  <si>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</si>
  <si>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</si>
  <si>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</si>
  <si>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</si>
  <si>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</si>
  <si>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</si>
  <si>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</si>
  <si>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</si>
  <si>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</si>
  <si>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</si>
  <si>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</si>
  <si>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</si>
  <si>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</si>
  <si>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</si>
  <si>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</si>
  <si>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</si>
  <si>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</si>
  <si>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</si>
  <si>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</si>
  <si>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</si>
  <si>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</si>
  <si>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</si>
  <si>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</si>
  <si>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</si>
  <si>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</si>
  <si>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</si>
  <si>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</si>
  <si>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</si>
  <si>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</si>
  <si>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</si>
  <si>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</si>
  <si>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</si>
  <si>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</si>
  <si>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</si>
  <si>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</si>
  <si>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</si>
  <si>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</si>
  <si>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</si>
  <si>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</si>
  <si>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</si>
  <si>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</si>
  <si>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</si>
  <si>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</si>
  <si>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</si>
  <si>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</si>
  <si>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</si>
  <si>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</si>
  <si>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</si>
  <si>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</si>
  <si>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</si>
  <si>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</si>
  <si>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</si>
  <si>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</si>
  <si>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</si>
  <si>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</si>
  <si>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</si>
  <si>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</si>
  <si>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</si>
  <si>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</si>
  <si>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</si>
  <si>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</si>
  <si>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</si>
  <si>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</si>
  <si>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</si>
  <si>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</si>
  <si>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</si>
  <si>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</si>
  <si>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</si>
  <si>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</si>
  <si>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</si>
  <si>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</si>
  <si>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</si>
  <si>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</si>
  <si>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</si>
  <si>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</si>
  <si>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</si>
  <si>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</si>
  <si>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</si>
  <si>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</si>
  <si>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</si>
  <si>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</si>
  <si>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</si>
  <si>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</si>
  <si>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</si>
  <si>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</si>
  <si>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</si>
  <si>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</si>
  <si>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</si>
  <si>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</si>
  <si>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</si>
  <si>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</si>
  <si>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</si>
  <si>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</si>
  <si>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</si>
  <si>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</si>
  <si>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</si>
  <si>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</si>
  <si>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</si>
  <si>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</si>
  <si>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</si>
  <si>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</si>
  <si>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</si>
  <si>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</si>
  <si>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</si>
  <si>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</si>
  <si>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</si>
  <si>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</si>
  <si>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</si>
  <si>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</si>
  <si>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</si>
  <si>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</si>
  <si>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</si>
  <si>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</si>
  <si>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</si>
  <si>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</si>
  <si>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</si>
  <si>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</si>
  <si>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</si>
  <si>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</si>
  <si>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</si>
  <si>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</si>
  <si>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</si>
  <si>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</si>
  <si>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</si>
  <si>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</si>
  <si>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</si>
  <si>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</si>
  <si>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</si>
  <si>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</si>
  <si>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</si>
  <si>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</si>
  <si>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</si>
  <si>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</si>
  <si>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</si>
  <si>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</si>
  <si>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</si>
  <si>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</si>
  <si>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</si>
  <si>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</si>
  <si>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</si>
  <si>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</si>
  <si>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</si>
  <si>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</si>
  <si>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</si>
  <si>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</si>
  <si>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</si>
  <si>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</si>
  <si>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</si>
  <si>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</si>
  <si>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</si>
  <si>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</si>
  <si>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</si>
  <si>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</si>
  <si>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</si>
  <si>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</si>
  <si>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</si>
  <si>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</si>
  <si>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</si>
  <si>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</si>
  <si>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</si>
  <si>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</si>
  <si>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</si>
  <si>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</si>
  <si>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</si>
  <si>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</si>
  <si>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</si>
  <si>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</si>
  <si>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</si>
  <si>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</si>
  <si>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</si>
  <si>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</si>
  <si>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</si>
  <si>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</si>
  <si>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</si>
  <si>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</si>
  <si>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</si>
  <si>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</si>
  <si>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</si>
  <si>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</si>
  <si>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</si>
  <si>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</si>
  <si>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</si>
  <si>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</si>
  <si>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</si>
  <si>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</si>
  <si>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</si>
  <si>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</si>
  <si>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</si>
  <si>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</si>
  <si>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</si>
  <si>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</si>
  <si>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</si>
  <si>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</si>
  <si>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</si>
  <si>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</si>
  <si>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</si>
  <si>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</si>
  <si>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</si>
  <si>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</si>
  <si>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</si>
  <si>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</si>
  <si>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</si>
  <si>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</si>
  <si>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</si>
  <si>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</si>
  <si>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</si>
  <si>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</si>
  <si>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</si>
  <si>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</si>
  <si>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</si>
  <si>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</si>
  <si>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</si>
  <si>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</si>
  <si>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</si>
  <si>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</si>
  <si>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</si>
  <si>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</si>
  <si>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</si>
  <si>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</si>
  <si>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</si>
  <si>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</si>
  <si>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</si>
  <si>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</si>
  <si>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</si>
  <si>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</si>
  <si>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</si>
  <si>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</si>
  <si>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</si>
  <si>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</si>
  <si>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</si>
  <si>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</si>
  <si>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</si>
  <si>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</si>
  <si>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</si>
  <si>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</si>
  <si>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</si>
  <si>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</si>
  <si>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</si>
  <si>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</si>
  <si>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</si>
  <si>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</si>
  <si>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</si>
  <si>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</si>
  <si>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</si>
  <si>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</si>
  <si>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</si>
  <si>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</si>
  <si>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</si>
  <si>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</si>
  <si>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</si>
  <si>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</si>
  <si>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</si>
  <si>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</si>
  <si>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</si>
  <si>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</si>
  <si>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</si>
  <si>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</si>
  <si>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</si>
  <si>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</si>
  <si>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</si>
  <si>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</si>
  <si>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</si>
  <si>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</si>
  <si>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</si>
  <si>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</si>
  <si>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</si>
  <si>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</si>
  <si>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</si>
  <si>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</si>
  <si>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</si>
  <si>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</si>
  <si>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</si>
  <si>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</si>
  <si>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</si>
  <si>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</si>
  <si>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</si>
  <si>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</si>
  <si>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</si>
  <si>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</si>
  <si>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</si>
  <si>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</si>
  <si>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</si>
  <si>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</si>
  <si>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</si>
  <si>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</si>
  <si>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</si>
  <si>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</si>
  <si>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</si>
  <si>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</si>
  <si>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</si>
  <si>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</si>
  <si>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</si>
  <si>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</si>
  <si>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</si>
  <si>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</si>
  <si>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</si>
  <si>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</si>
  <si>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</si>
  <si>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</si>
  <si>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</si>
  <si>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</si>
  <si>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</si>
  <si>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</si>
  <si>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</si>
  <si>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</si>
  <si>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</si>
  <si>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</si>
  <si>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</si>
  <si>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</si>
  <si>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</si>
  <si>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</si>
  <si>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</si>
  <si>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</si>
  <si>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</si>
  <si>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</si>
  <si>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</si>
  <si>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</si>
  <si>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</si>
  <si>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</si>
  <si>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</si>
  <si>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</si>
  <si>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</si>
  <si>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</si>
  <si>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</si>
  <si>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</si>
  <si>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</si>
  <si>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</si>
  <si>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</si>
  <si>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</si>
  <si>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</si>
  <si>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</si>
  <si>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</si>
  <si>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</si>
  <si>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</si>
  <si>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</si>
  <si>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</si>
  <si>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</si>
  <si>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</si>
  <si>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</si>
  <si>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</si>
  <si>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</si>
  <si>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</si>
  <si>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</si>
  <si>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</si>
  <si>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</si>
  <si>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</si>
  <si>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</si>
  <si>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</si>
  <si>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</si>
  <si>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</si>
  <si>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</si>
  <si>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</si>
  <si>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</si>
  <si>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</si>
  <si>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</si>
  <si>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</si>
  <si>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</si>
  <si>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</si>
  <si>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</si>
  <si>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</si>
  <si>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</si>
  <si>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</si>
  <si>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</si>
  <si>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</si>
  <si>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</si>
  <si>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</si>
  <si>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</si>
  <si>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</si>
  <si>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</si>
  <si>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</si>
  <si>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</si>
  <si>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</si>
  <si>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</si>
  <si>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</si>
  <si>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</si>
  <si>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</si>
  <si>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</si>
  <si>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</si>
  <si>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</si>
  <si>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</si>
  <si>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</si>
  <si>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</si>
  <si>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</si>
  <si>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</si>
  <si>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</si>
  <si>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</si>
  <si>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</si>
  <si>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</si>
  <si>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</si>
  <si>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</si>
  <si>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</si>
  <si>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</si>
  <si>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</si>
  <si>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</si>
  <si>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</si>
  <si>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</si>
  <si>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</si>
  <si>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</si>
  <si>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</si>
  <si>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</si>
  <si>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</si>
  <si>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</si>
  <si>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</si>
  <si>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</si>
  <si>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</si>
  <si>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</si>
  <si>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</si>
  <si>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</si>
  <si>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</si>
  <si>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</si>
  <si>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</si>
  <si>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</si>
  <si>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</si>
  <si>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</si>
  <si>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</si>
  <si>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</si>
  <si>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</si>
  <si>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</si>
  <si>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</si>
  <si>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</si>
  <si>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</si>
  <si>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</si>
  <si>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</si>
  <si>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</si>
  <si>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</si>
  <si>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</si>
  <si>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</si>
  <si>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</si>
  <si>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</si>
  <si>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</si>
  <si>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</si>
  <si>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</si>
  <si>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</si>
  <si>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</si>
  <si>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</si>
  <si>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</si>
  <si>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</si>
  <si>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</si>
  <si>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</si>
  <si>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</si>
  <si>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</si>
  <si>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</si>
  <si>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</si>
  <si>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</si>
  <si>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</si>
  <si>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</si>
  <si>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</si>
  <si>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</si>
  <si>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</si>
  <si>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</si>
  <si>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</si>
  <si>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</si>
  <si>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</si>
  <si>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</si>
  <si>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</si>
  <si>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</si>
  <si>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</si>
  <si>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</si>
  <si>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</si>
  <si>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</si>
  <si>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</si>
  <si>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</si>
  <si>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</si>
  <si>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</si>
  <si>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</si>
  <si>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</si>
  <si>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</si>
  <si>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</si>
  <si>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</si>
  <si>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</si>
  <si>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</si>
  <si>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</si>
  <si>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</si>
  <si>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</si>
  <si>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</si>
  <si>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</si>
  <si>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</si>
  <si>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</si>
  <si>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</si>
  <si>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</si>
  <si>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</si>
  <si>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</si>
  <si>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</si>
  <si>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</si>
  <si>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</si>
  <si>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</si>
  <si>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</si>
  <si>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</si>
  <si>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</si>
  <si>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</si>
  <si>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</si>
  <si>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</si>
  <si>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</si>
  <si>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</si>
  <si>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</si>
  <si>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</si>
  <si>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</si>
  <si>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</si>
  <si>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</si>
  <si>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</si>
  <si>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</si>
  <si>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</si>
  <si>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</si>
  <si>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</si>
  <si>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</si>
  <si>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</si>
  <si>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</si>
  <si>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</si>
  <si>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</si>
  <si>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</si>
  <si>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</si>
  <si>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</si>
  <si>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</si>
  <si>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</si>
  <si>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</si>
  <si>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</si>
  <si>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</si>
  <si>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</si>
  <si>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</si>
  <si>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</si>
  <si>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</si>
  <si>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</si>
  <si>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</si>
  <si>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</si>
  <si>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</si>
  <si>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</si>
  <si>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</si>
  <si>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</si>
  <si>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</si>
  <si>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</si>
  <si>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</si>
  <si>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</si>
  <si>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</si>
  <si>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</si>
  <si>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</si>
  <si>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</si>
  <si>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</si>
  <si>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</si>
  <si>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</si>
  <si>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</si>
  <si>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</si>
  <si>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</si>
  <si>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</si>
  <si>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/team at site TS</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</si>
  <si>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</si>
  <si>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</si>
  <si>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</si>
  <si>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</si>
  <si>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</si>
  <si>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</si>
  <si>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</si>
  <si>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</si>
  <si>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</si>
  <si>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ETA 75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</si>
  <si>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</si>
  <si>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</si>
  <si>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</si>
  <si>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</si>
  <si>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</si>
  <si>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</si>
  <si>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</si>
  <si>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ETA 30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</si>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</sst>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299.47221516203717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45962.420640856479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45962.420640856479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45962.420640856479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45962.420640856479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45962.420640856479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45962.420640856479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45962.420640856479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45962.420640856479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45962.420640856479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45962.420640856479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45962.420640856479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45962.420640856479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45962.420640856479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45962.420640856479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45962.420640856479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45962.420640856479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45962.420640856479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45962.420640856479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45962.420640856479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45962.420640856479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45962.420640856479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45962.420640856479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45962.420640856479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45962.420640856479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45962.420640856479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45962.420640856479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45962.420640856479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45962.420640856479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45962.420640856479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45962.420640856479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45962.420640856479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45962.420640856479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45962.420640856479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45962.420640856479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45962.420640856479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45962.420640856479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45962.420640856479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45962.420640856479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45962.420640856479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45962.420640856479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45962.420640856479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45962.420640856479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45962.420640856479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45962.420640856479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45962.420640856479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45962.420640856479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45962.420640856479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45962.420640856479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45962.420640856479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45962.420640856479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45962.420640856479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45962.420640856479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45962.420640856479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45962.420640856479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45962.420640856479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45962.420640856479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45962.420640856479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45962.420640856479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45962.420640856479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45962.420640856479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45962.420640856479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45962.420640856479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45962.420640856479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45962.420640856479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45962.420640856479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45962.420640856479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45962.420640856479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45962.420640856479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45962.420640856479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45962.420640856479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45962.420640856479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45962.420640856479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45962.420640856479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45962.420640856479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45962.420640856479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45962.420640856479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45962.420640856479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45962.420640856479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45962.420640856479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45962.420640856479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45962.420640856479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45962.420640856479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45962.420640856479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45962.420640856479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45962.420640856479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45962.420640856479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45962.420640856479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45962.420640856479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45962.420640856479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45962.420640856479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45962.420640856479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45962.420640856479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45962.420640856479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45962.420640856479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45962.420640856479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45962.420640856479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45962.420640856479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45962.420640856479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45962.420640856479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45962.420640856479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45962.420640856479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45962.420640856479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45962.420640856479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45962.420640856479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45962.420640856479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45962.420640856479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45962.420640856479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45962.420640856479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45962.420640856479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45962.420640856479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45962.420640856479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45962.420640856479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45962.420640856479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45962.420640856479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45962.420640856479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45962.420640856479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45962.420640856479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45962.420640856479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45962.420640856479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45962.420640856479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45962.420640856479</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45962.420640856479</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tabSelected="1" workbookViewId="0">
      <selection activeCell="K8" sqref="K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137.42080312500184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3.6785575231479015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0.20245798610994825</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0.18241168981330702</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4</v>
      </c>
      <c r="D7" s="19" t="s">
        <v>19048</v>
      </c>
      <c r="E7" s="114" t="s">
        <v>39021</v>
      </c>
      <c r="F7" s="115">
        <v>45962.277789351851</v>
      </c>
      <c r="G7" s="116">
        <f ca="1">IFERROR(NOW()-F7,"-")</f>
        <v>0.14285150462819729</v>
      </c>
      <c r="H7" s="115">
        <v>45962.245497685188</v>
      </c>
      <c r="I7" s="18" t="str">
        <f>IFERROR(VLOOKUP(D7,DB!A:F,6,0),"")</f>
        <v>SCECO</v>
      </c>
      <c r="J7" s="18" t="str">
        <f>IFERROR(VLOOKUP(D7,DB!A:G,7,0),"")</f>
        <v>Dead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1</v>
      </c>
      <c r="D8" s="18" t="s">
        <v>25879</v>
      </c>
      <c r="E8" s="114" t="s">
        <v>39021</v>
      </c>
      <c r="F8" s="115">
        <v>45962.302557870367</v>
      </c>
      <c r="G8" s="116">
        <f ca="1">IFERROR(NOW()-F8,"-")</f>
        <v>0.11808298611140344</v>
      </c>
      <c r="H8" s="115">
        <v>45962.297662037039</v>
      </c>
      <c r="I8" s="18" t="str">
        <f>IFERROR(VLOOKUP(D8,DB!A:F,6,0),"")</f>
        <v>SCECO</v>
      </c>
      <c r="J8" s="18" t="str">
        <f>IFERROR(VLOOKUP(D8,DB!A:G,7,0),"")</f>
        <v>Vandalized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2</v>
      </c>
      <c r="D9" s="18" t="s">
        <v>25037</v>
      </c>
      <c r="E9" s="114" t="s">
        <v>39100</v>
      </c>
      <c r="F9" s="115">
        <v>45962.352905092594</v>
      </c>
      <c r="G9" s="116">
        <f ca="1">IFERROR(NOW()-F9,"-")</f>
        <v>6.7735763885139022E-2</v>
      </c>
      <c r="H9" s="115">
        <v>45962.340810185182</v>
      </c>
      <c r="I9" s="18" t="str">
        <f>IFERROR(VLOOKUP(D9,DB!A:F,6,0),"")</f>
        <v>SCECO</v>
      </c>
      <c r="J9" s="18" t="str">
        <f>IFERROR(VLOOKUP(D9,DB!A:G,7,0),"")</f>
        <v>Weak</v>
      </c>
      <c r="K9" s="19" t="s">
        <v>39114</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45962.420640856479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45962.420640856479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45962.420640856479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45962.420640856479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45962.420640856479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45962.420641087963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45962.420641087963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45962.420641087963</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45962.420640856479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45962.420640856479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45962.420640856479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45962.420640856479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45962.420640856479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45962.420640856479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45962.420640856479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45962.420640856479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45962.420640856479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45962.420640856479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45962.420640856479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45962.420640856479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45962.420640856479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45962.420640856479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45962.420640856479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45962.420640856479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45962.420640856479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45962.420640856479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45962.420640856479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45962.420640856479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45962.420640856479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45962.420640856479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45962.420640856479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45962.420640856479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45962.420640856479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45962.420640856479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45962.420640856479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45962.420640856479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45962.420640856479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45962.420640856479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45962.420640856479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45962.420640856479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45962.420640856479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45962.420640856479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45962.420640856479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45962.420640856479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45962.420640856479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45962.420640856479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45962.420640856479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45962.420640856479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45962.420640856479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45962.420640856479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45962.420640856479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45962.420640856479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45962.420640856479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45962.420640856479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45962.420640856479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45962.420640856479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45962.420640856479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45962.420640856479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45962.420640856479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45962.420640856479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45962.420640856479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45962.420640856479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45962.420640856479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45962.420640856479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45962.420640856479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45962.420640856479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45962.420640856479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45962.420640856479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45962.420640856479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45962.420640856479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45962.420640856479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45962.420640856479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45962.420640856479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45962.420640856479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45962.420640856479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45962.420640856479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45962.420640856479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45962.420640856479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45962.420640856479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45962.420640856479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45962.420640856479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45962.420640856479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45962.420640856479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45962.420640856479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45962.420640856479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45962.420640856479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45962.420640856479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45962.420640856479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45962.420640856479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45962.420640856479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45962.420640856479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45962.420640856479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45962.420640856479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45962.420640856479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45962.420640856479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45962.420640856479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45962.420640856479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45962.420640856479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45962.420640856479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45962.420640856479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45962.420640856479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45962.420640856479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45962.420640856479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45962.420640856479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45962.420640856479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45962.420640856479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45962.420640856479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45962.420640856479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45962.420640856479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45962.420640856479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45962.420640856479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45962.420640856479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45962.420640856479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45962.420640856479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45962.420640856479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45962.420640856479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45962.420640856479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45962.420640856479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45962.420640856479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45962.420640856479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45962.420640856479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45962.420640856479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45962.420640856479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45962.420640856479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45962.420640856479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45962.420640856479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45962.420640856479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45962.420640856479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45962.420640856479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45962.420640856479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45962.420640856479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45962.420640856479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45962.420640856479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45962.420640856479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45962.420640856479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45962.420640856479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45962.420640856479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45962.420640856479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45962.420640856479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45962.420640856479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45962.420640856479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45962.420640856479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45962.420640856479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45962.420640856479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45962.420640856479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45962.420640856479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45962.420640856479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45962.420640856479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45962.420640856479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45962.420640856479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45962.420640856479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45962.420640856479</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45962.420641087963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45962.420641087963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45962.420641087963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45962.420641087963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45962.420641087963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45962.420641087963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45962.420641087963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45962.420641087963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45962.420641087963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45962.420641087963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45962.420641087963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45962.420641087963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45962.420641087963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45962.420641087963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45962.420641087963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45962.420641087963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45962.420641087963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45962.420641087963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45962.420641087963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45962.420641087963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45962.420641087963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45962.420641087963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45962.420641087963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45962.420641087963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45962.420641087963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45962.420641087963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45962.420641087963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45962.420641087963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45962.420641087963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45962.420641087963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45962.420641087963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45962.420641087963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45962.420641087963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45962.420641087963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45962.420641087963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45962.420641087963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45962.420641087963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45962.420641087963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45962.420641087963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45962.420641087963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45962.420641087963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45962.420641087963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45962.420641087963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45962.420641087963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45962.420641087963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45962.420641087963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45962.420641087963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45962.420641087963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45962.420641087963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45962.420641087963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45962.420641087963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45962.420641087963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45962.420641087963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45962.420641087963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45962.420641087963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45962.420641087963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45962.420641087963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45962.420641087963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45962.420641087963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45962.420641087963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45962.420641087963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45962.420641087963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45962.420641087963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45962.420641087963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45962.420641087963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45962.420641087963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45962.420641087963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45962.420641087963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45962.420641087963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45962.420641087963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45962.420641087963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45962.420641087963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45962.420641087963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45962.420641087963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45962.420641087963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45962.420641087963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45962.420641087963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45962.420641087963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45962.420641087963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45962.420641087963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45962.420641087963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45962.420641087963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45962.420641087963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45962.420641087963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45962.420641087963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45962.420641087963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45962.420641087963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45962.420641087963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45962.420641087963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45962.420641087963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45962.420641087963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45962.420641087963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45962.420641087963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45962.420641087963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45962.420641087963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45962.420641087963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45962.420641087963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45962.420641087963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45962.420641087963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45962.420641087963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45962.420641087963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45962.420641087963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45962.420641087963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45962.420641087963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45962.420641087963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45962.420641087963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45962.420641087963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45962.420641087963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45962.420641087963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45962.420641087963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45962.420641087963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45962.420641087963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45962.420641087963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45962.420641087963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45962.420641087963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45962.420641087963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45962.420641087963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45962.420641087963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45962.420641087963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45962.420641087963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45962.420641087963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45962.420641087963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45962.420641087963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45962.420641087963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45962.420641087963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45962.420641087963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45962.420641087963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45962.420641087963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45962.420641087963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45962.420641087963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45962.420641087963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45962.420641087963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45962.420641087963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45962.420641087963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45962.420641087963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45962.420641087963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45962.420641087963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45962.420641087963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45962.420641087963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45962.420641087963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45962.420641087963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45962.420641087963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45962.420641087963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45962.420641087963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45962.420641087963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45962.420641087963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45962.420641087963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45962.420641087963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45962.420641087963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45962.420641087963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45962.420641087963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45962.420641087963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45962.420641087963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45962.420641087963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45962.420641087963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45962.420641087963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45962.420641087963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45962.420641087963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45962.420641087963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45962.420641087963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45962.420641087963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45962.420641087963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45962.420641087963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45962.420641087963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45962.420641087963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45962.420641087963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45962.420641087963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45962.420641087963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45962.420641087963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45962.420641087963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45962.420641087963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45962.420641087963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45962.420641087963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45962.420641087963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45962.420641087963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45962.420641087963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45962.420641087963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45962.420641087963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45962.420641087963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45962.420641087963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45962.420641087963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45962.420641087963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45962.420641087963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45962.420641087963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45962.420641087963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45962.420641087963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45962.420641087963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45962.420641087963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45962.420641087963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45962.420641087963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45962.420641087963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45962.420641087963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45962.420641087963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45962.420641087963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45962.420641087963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45962.420641087963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45962.420641087963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45962.420641087963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45962.420641087963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45962.420641087963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45962.420641087963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45962.420641087963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45962.420641087963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45962.420641087963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45962.420641087963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45962.420641087963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45962.420641087963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45962.420641087963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45962.420641087963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45962.420641087963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45962.420641087963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45962.420641087963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45962.420641087963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45962.420641087963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45962.420641087963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45962.420641087963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45962.420641087963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45962.420641087963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45962.420641087963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45962.420641087963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45962.420641087963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45962.420641087963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45962.420641087963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45962.420641087963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45962.420641087963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45962.420641087963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45962.420641087963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45962.420641087963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45962.420641087963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45962.420641087963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45962.420641087963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45962.420641087963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45962.420641087963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45962.420641087963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45962.420641087963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45962.420641087963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45962.420641087963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45962.420641087963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45962.420641087963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45962.420641087963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45962.420641087963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45962.420641087963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45962.420641087963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45962.420641087963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45962.420641087963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45962.420641087963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45962.420641087963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45962.420641087963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45962.420641087963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45962.420641087963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45962.420641087963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45962.420641087963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45962.420641087963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45962.420641087963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45962.420641087963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45962.420641087963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45962.420641087963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45962.420641087963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45962.420641087963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45962.420641087963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45962.420641087963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45962.420641087963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45962.420641087963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45962.420641087963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45962.420641087963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45962.420641087963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45962.420641087963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45962.420641087963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45962.420641087963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45962.420641087963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45962.420641087963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45962.420641087963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45962.420641087963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45962.420641087963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45962.420641087963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45962.420641087963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45962.420641087963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45962.420641087963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45962.420641087963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45962.420641087963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45962.420641087963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45962.420641087963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45962.420641087963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45962.420641087963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45962.420641087963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45962.420641087963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45962.420641087963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45962.420641087963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45962.420641087963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45962.420641087963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45962.420641087963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45962.420641087963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45962.420641087963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45962.420641087963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45962.420641087963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45962.420641087963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45962.420641087963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45962.420641087963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45962.420641087963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45962.420641087963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45962.420641087963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45962.420641087963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45962.420641087963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45962.420641087963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45962.420641087963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45962.420641087963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45962.420641087963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45962.420641087963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45962.420641087963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45962.420641087963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45962.420641087963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45962.420641087963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45962.420641087963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45962.420641087963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45962.420641087963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45962.420641087963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45962.420641087963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45962.420641087963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45962.420641087963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45962.420641087963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45962.420641087963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45962.420641087963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45962.420641087963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45962.420641087963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45962.420641087963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45962.420641087963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45962.420641087963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45962.420641087963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45962.420641087963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45962.420641087963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45962.420641087963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45962.420641087963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45962.420641087963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45962.420641087963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45962.420641087963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45962.420641087963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45962.420641087963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45962.420641087963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45962.420641087963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45962.420641087963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45962.420641087963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45962.420641087963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45962.420641087963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45962.420641087963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45962.420641087963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45962.420641087963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45962.420641087963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45962.420641087963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45962.420641087963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45962.420641087963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45962.420641087963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45962.420641087963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45962.420641087963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45962.420641087963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45962.420641087963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45962.420641087963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45962.420641087963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45962.420641087963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45962.420641087963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45962.420641087963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45962.420641087963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45962.420641087963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45962.420641087963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45962.420641087963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45962.420641087963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45962.420641087963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45962.420641087963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45962.420641087963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45962.420641087963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45962.420641087963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45962.420641087963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45962.420641087963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45962.420641087963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45962.420641087963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45962.420641087963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45962.420641087963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45962.420641087963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45962.420641087963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45962.420641087963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45962.420641087963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45962.420641087963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45962.420641087963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45962.420641087963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45962.420641087963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45962.420641087963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45962.420641087963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45962.420641087963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45962.420641087963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45962.420641087963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45962.420641087963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45962.420641087963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45962.420641087963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45962.420641087963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45962.420641087963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45962.420641087963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45962.420641087963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45962.420641087963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45962.420641087963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45962.420641087963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45962.420641087963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45962.420641087963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45962.420641087963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45962.420641087963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45962.420641087963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45962.420641087963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45962.420641087963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45962.420641087963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45962.420641087963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45962.420641087963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45962.420641087963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45962.420641087963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45962.420641087963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45962.420641087963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45962.420641087963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45962.420641087963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45962.420641087963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45962.420641087963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45962.420641087963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45962.420641087963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45962.420641087963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45962.420641087963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45962.420641087963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45962.420641087963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45962.420641087963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45962.420641087963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45962.420641087963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45962.420641087963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45962.420641087963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45962.420641087963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45962.420641087963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45962.420641087963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45962.420641087963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45962.420641087963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45962.420641087963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45962.420641087963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45962.420641087963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45962.420641087963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45962.420641087963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45962.420641087963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45962.420641087963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45962.420641087963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45962.420641087963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45962.420641087963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45962.420641087963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45962.420641087963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45962.420641087963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45962.420641087963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45962.420641087963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45962.420641087963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45962.420641087963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45962.420641087963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45962.420641087963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45962.420641087963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45962.420641087963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45962.420641087963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45962.420641087963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45962.420641087963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45962.420641087963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45962.420641087963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45962.420641087963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45962.420641087963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45962.420641087963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45962.420641087963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45962.420641087963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45962.420641087963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45962.420641087963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45962.420641087963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45962.420641087963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45962.420641087963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45962.420641087963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45962.420641087963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45962.420641087963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45962.420641087963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45962.420641087963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45962.420641087963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45962.420641087963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45962.420641087963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45962.420641087963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45962.420641087963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45962.420641087963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45962.420641087963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45962.420641087963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45962.420641087963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45962.420641087963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45962.420641087963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45962.420641087963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45962.420641087963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45962.420641087963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45962.420641087963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45962.420641087963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45962.420641087963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45962.420641087963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45962.420641087963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45962.420641087963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45962.420641087963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45962.420641087963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45962.420641087963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45962.420641087963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45962.420641087963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45962.420641087963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45962.420641087963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45962.420641087963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45962.420641087963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45962.420641087963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45962.420641087963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45962.420641087963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45962.420641087963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45962.420641087963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45962.420641087963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45962.420641087963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45962.420641087963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45962.420641087963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45962.420641087963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45962.420641087963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45962.420641087963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45962.420641087963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45962.420641087963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45962.420641087963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45962.420641087963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45962.420641087963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45962.420641087963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45962.420641087963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45962.420641087963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45962.420641087963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45962.420641087963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45962.420641087963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45962.420641087963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45962.420641087963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45962.420641087963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45962.420641087963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45962.420641087963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45962.420641087963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45962.420641087963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45962.420641087963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45962.420641087963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45962.420641087963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45962.420641087963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45962.420641087963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45962.420641087963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45962.420641087963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45962.420641087963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45962.420641087963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45962.420641087963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45962.420641087963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45962.420641087963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45962.420641087963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45962.420641087963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45962.420641087963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45962.420641087963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45962.420641087963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45962.420641087963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45962.420641087963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45962.420641087963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45962.420641087963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45962.420641087963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45962.420641087963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45962.420641087963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45962.420641087963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45962.420641087963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45962.420641087963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45962.420641087963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45962.420641087963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45962.420641087963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45962.420641087963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45962.420641087963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45962.420641087963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45962.420641087963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45962.420641087963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45962.420641087963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45962.420641087963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45962.420641087963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45962.420641087963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45962.420641087963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45962.420641087963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45962.420641087963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45962.420641087963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45962.420641087963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45962.420641087963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45962.420641087963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45962.420641087963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45962.420641087963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45962.420641087963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45962.420641087963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45962.420641087963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45962.420641087963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45962.420641087963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45962.420641087963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45962.420641087963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45962.420641087963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45962.420641087963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45962.420641087963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45962.420641087963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45962.420641087963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45962.420641087963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45962.420641087963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45962.420641087963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45962.420641087963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45962.420641087963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45962.420641087963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45962.420641087963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45962.420641087963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45962.420641087963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45962.420641087963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45962.420641087963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45962.420641087963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45962.420641087963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45962.420641087963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45962.420641087963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45962.420641087963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45962.420641087963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45962.420641087963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45962.420641087963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45962.420641087963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45962.420641087963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45962.420641087963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45962.420641087963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45962.420641087963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45962.420641087963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45962.420641087963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45962.420641087963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45962.420641087963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45962.420641087963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45962.420641087963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45962.420641087963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45962.420641087963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45962.420641087963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45962.420641087963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45962.420641087963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45962.420641087963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45962.420641087963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45962.420641087963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45962.420641087963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45962.420641087963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45962.420641087963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45962.420641087963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45962.420641087963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45962.420641087963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45962.420641087963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45962.420641087963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45962.420641087963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45962.420641087963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45962.420641087963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45962.420641087963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45962.420641087963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45962.420641087963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45962.420641087963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45962.420641087963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45962.420641087963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45962.420641087963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45962.420641087963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45962.420641087963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45962.420641087963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45962.420641087963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45962.420641087963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45962.420641087963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45962.420641087963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45962.420641087963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45962.420641087963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45962.420641087963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45962.420641087963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45962.420641087963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45962.420641087963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45962.420641087963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45962.420641087963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45962.420641087963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45962.420641087963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45962.420641087963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45962.420641087963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45962.420641087963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45962.420641087963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45962.420641087963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45962.420641087963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45962.420641087963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45962.420641087963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45962.420641087963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45962.420641087963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45962.420641087963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45962.420641087963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45962.420641087963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45962.420641087963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45962.420641087963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45962.420641087963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45962.420641087963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45962.420641087963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45962.420641087963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45962.420641087963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45962.420641087963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45962.420641087963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45962.420641087963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45962.420641087963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45962.420641087963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45962.420641087963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45962.420641087963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45962.420641087963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45962.420641087963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45962.420641087963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45962.420641087963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45962.420641087963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45962.420641087963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45962.420641087963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45962.420641087963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45962.420641087963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45962.420641087963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45962.420641087963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45962.420641087963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45962.420641087963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45962.420641087963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45962.420641087963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45962.420641087963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45962.420641087963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45962.420641087963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45962.420641087963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45962.420641087963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45962.420641087963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45962.420641087963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45962.420641087963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45962.420641087963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45962.420641087963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45962.420641087963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45962.420641087963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45962.420641087963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45962.420641087963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45962.420641087963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45962.420641087963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45962.420641087963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45962.420641087963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45962.420641087963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45962.420641087963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45962.420641087963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45962.420641087963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45962.420641087963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45962.420641087963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45962.420641087963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45962.420641087963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45962.420641087963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45962.420641087963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45962.420641087963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45962.420641087963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45962.420641087963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45962.420641087963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45962.420641087963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45962.420641087963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45962.420641087963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45962.420641087963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45962.420641087963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45962.420641087963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45962.420641087963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45962.420641087963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45962.420641087963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45962.420641087963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45962.420641087963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45962.420641087963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45962.420641087963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45962.420641087963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45962.420641087963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45962.420641087963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45962.420641087963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45962.420641087963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45962.420641087963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45962.420641087963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45962.420641087963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45962.420641087963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45962.420641087963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45962.420641087963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45962.420641087963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45962.420641087963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45962.420641087963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45962.420641087963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45962.420641087963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45962.420641087963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45962.420641087963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45962.420641087963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45962.420641087963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45962.420641087963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45962.420641087963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45962.420641087963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45962.420641087963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45962.420641087963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45962.420641087963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45962.420641087963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45962.420641087963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45962.420641087963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45962.420641087963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45962.420641087963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45962.420641087963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45962.420641087963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45962.420641087963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45962.420641087963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45962.420641087963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45962.420641087963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45962.420641087963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45962.420641087963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45962.420641087963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45962.420641087963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45962.420641087963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45962.420641087963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45962.420641087963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45962.420641087963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45962.420641087963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45962.420641087963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45962.420641087963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45962.420641087963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45962.420641087963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45962.420641087963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45962.420641087963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45962.420641087963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45962.420641087963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45962.420641087963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45962.420641087963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45962.420641087963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45962.420641087963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45962.420641087963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45962.420641087963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45962.420641087963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45962.420641087963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45962.420641087963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45962.420641087963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45962.420641087963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45962.420641087963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45962.420641087963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45962.420641087963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45962.420641087963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45962.420641087963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45962.420641087963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45962.420641087963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45962.420641087963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45962.420641087963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45962.420641087963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45962.420641087963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45962.420641087963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45962.420641087963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45962.420641087963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45962.420641087963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45962.420641087963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45962.420641087963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45962.420641087963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45962.420641087963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45962.420641087963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45962.420641087963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45962.420641087963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45962.420641087963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45962.420641087963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45962.420641087963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45962.420641087963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45962.420641087963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45962.420641087963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45962.420641087963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45962.420641087963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45962.420641087963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45962.420641087963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45962.420641087963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45962.420641087963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45962.420641087963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45962.420641087963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45962.420641087963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45962.420641087963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45962.420641087963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45962.420641087963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45962.420641087963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45962.420641087963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45962.420641087963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45962.420641087963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45962.420641087963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45962.420641087963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45962.420641087963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45962.420641087963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45962.420641087963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45962.420641087963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45962.420641087963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45962.420641087963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45962.420641087963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45962.420641087963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45962.420641087963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45962.420641087963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45962.420641087963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45962.420641087963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45962.420641087963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45962.420641087963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45962.420641087963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45962.420641087963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45962.420641087963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45962.420641087963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45962.420641087963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45962.420641087963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45962.420641087963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45962.420641087963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45962.420641087963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45962.420641087963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45962.420641087963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45962.420641087963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45962.420641087963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45962.420641087963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45962.420641087963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45962.420641087963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45962.420641087963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45962.420641087963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45962.420641087963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45962.420641087963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45962.420641087963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45962.420641087963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45962.420641087963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45962.420641087963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45962.420641087963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45962.420641087963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45962.420641087963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45962.420641087963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45962.420641087963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45962.420641087963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45962.420641087963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45962.420641087963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45962.420641087963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45962.420641087963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45962.420641087963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45962.420641087963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45962.420641087963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45962.420641087963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45962.420641087963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45962.420641087963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45962.420641087963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45962.420641087963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45962.420641087963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45962.420641087963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45962.420641087963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45962.420641087963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45962.420641087963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45962.420641087963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45962.420641087963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45962.420641087963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45962.420641087963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45962.420641087963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45962.420641087963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45962.420641087963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45962.420641087963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45962.420641087963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45962.420641087963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45962.420641087963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45962.420641087963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45962.420641087963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45962.420641087963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45962.420641087963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45962.420641087963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45962.420641087963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45962.420641087963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45962.420641087963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45962.420641087963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45962.420641087963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45962.420641087963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45962.420641087963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45962.420641087963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45962.420641087963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45962.420641087963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45962.420641087963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45962.420641087963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45962.420641087963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45962.420641087963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45962.420641087963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45962.420641087963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45962.420641087963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45962.420641087963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45962.420641087963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45962.420641087963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45962.420641087963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45962.420641087963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45962.420641087963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45962.420641087963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45962.420641087963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45962.420641087963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45962.420641087963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45962.420641087963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45962.420641087963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45962.420641087963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45962.420641087963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45962.420641087963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45962.420641087963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45962.420641087963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45962.420641087963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45962.420641087963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45962.420641087963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45962.420641087963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45962.420641087963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45962.420641087963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45962.420641087963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45962.420641087963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45962.420641087963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45962.420641087963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45962.420641087963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45962.420641087963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45962.420641087963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45962.420641087963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45962.420641087963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45962.420641087963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45962.420641087963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45962.420641087963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45962.420641087963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45962.420641087963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45962.420641087963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45962.420641087963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45962.420641087963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45962.420641087963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45962.420641087963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45962.420641087963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45962.420641087963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45962.420641087963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45962.420641087963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45962.420641087963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45962.420641087963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45962.420641087963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45962.420641087963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45962.420641087963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45962.420641087963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45962.420641087963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45962.420641087963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45962.420641087963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45962.420641087963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45962.420641087963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45962.420641087963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45962.420641087963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45962.420641087963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45962.420641087963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45962.420641087963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45962.420641087963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45962.420641087963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45962.420641087963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45962.420641087963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45962.420641087963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45962.420641087963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45962.420641087963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45962.420641087963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45962.420641087963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45962.420641087963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45962.420641087963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45962.420641087963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45962.420641087963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45962.420641087963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45962.420641087963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45962.420641087963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45962.420641087963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45962.420641087963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45962.420641087963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45962.420641087963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45962.420641087963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45962.420641087963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45962.420641087963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45962.420641087963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45962.420641087963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45962.420641087963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45962.420641087963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45962.420641087963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45962.420641087963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45962.420641087963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45962.420641087963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45962.420641087963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45962.420641087963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45962.420641087963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45962.420641087963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45962.420641087963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45962.420641087963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45962.420641087963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45962.420641087963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45962.420641087963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45962.420641087963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45962.420641087963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45962.420641087963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45962.420641087963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45962.420641087963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45962.420641087963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45962.420641087963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45962.420641087963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45962.420641087963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45962.420641087963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45962.420641087963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45962.420641087963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45962.420641087963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45962.420641087963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45962.420641087963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45962.420641087963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45962.420641087963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45962.420641087963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45962.420641087963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45962.420641087963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45962.420641087963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45962.420641087963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45962.420641087963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45962.420641087963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45962.420641087963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45962.420641087963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45962.420641087963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45962.420641087963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45962.420641087963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45962.420641087963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45962.420641087963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258.93992349536711</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1.451891087963304</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2</v>
      </c>
      <c r="D4" s="94" t="s">
        <v>36782</v>
      </c>
      <c r="E4" s="98" t="s">
        <v>39021</v>
      </c>
      <c r="F4" s="123">
        <v>45962.376261574071</v>
      </c>
      <c r="G4" s="124">
        <f ca="1">IFERROR(NOW()-F4,"")</f>
        <v>4.4379513892636169E-2</v>
      </c>
      <c r="H4" s="123">
        <v>45962.352060185185</v>
      </c>
      <c r="I4" s="119" t="str">
        <f>IFERROR(VLOOKUP(D4,DB!A:F,6,0),"")</f>
        <v>Generator-SG</v>
      </c>
      <c r="J4" s="119" t="str">
        <f>IFERROR(VLOOKUP(D4,DB!A:G,7,0),"")</f>
        <v>Dead</v>
      </c>
      <c r="K4" s="125" t="s">
        <v>39121</v>
      </c>
      <c r="L4" s="121" t="str">
        <f>IFERROR(VLOOKUP(D4,DB!A:I,9,0),"")</f>
        <v>Latis</v>
      </c>
    </row>
    <row r="5" spans="1:16" ht="15" customHeight="1">
      <c r="A5" s="119"/>
      <c r="B5" s="119" t="str">
        <f>IFERROR(VLOOKUP(D5,DB!A:K,11,0),"")</f>
        <v>R4</v>
      </c>
      <c r="C5" s="120">
        <v>1</v>
      </c>
      <c r="D5" s="121" t="s">
        <v>37756</v>
      </c>
      <c r="E5" s="98"/>
      <c r="F5" s="123"/>
      <c r="G5" s="124">
        <f ca="1">IFERROR(NOW()-F5,"")</f>
        <v>45962.420641087963</v>
      </c>
      <c r="H5" s="123"/>
      <c r="I5" s="119" t="str">
        <f>IFERROR(VLOOKUP(D5,DB!A:F,6,0),"")</f>
        <v>SCECO</v>
      </c>
      <c r="J5" s="119" t="str">
        <f>IFERROR(VLOOKUP(D5,DB!A:G,7,0),"")</f>
        <v>Vandalized</v>
      </c>
      <c r="K5" s="125" t="s">
        <v>39122</v>
      </c>
      <c r="L5" s="121" t="str">
        <f>IFERROR(VLOOKUP(D5,DB!A:I,9,0),"")</f>
        <v>Latis</v>
      </c>
    </row>
    <row r="6" spans="1:16" ht="15" customHeight="1">
      <c r="A6" s="119"/>
      <c r="B6" s="119" t="str">
        <f>IFERROR(VLOOKUP(D6,DB!A:K,11,0),"")</f>
        <v/>
      </c>
      <c r="C6" s="120"/>
      <c r="D6" s="121"/>
      <c r="E6" s="98"/>
      <c r="F6" s="123"/>
      <c r="G6" s="124">
        <f ca="1">IFERROR(NOW()-F6,"")</f>
        <v>45962.420641087963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45962.420641087963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45962.420641087963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45962.420641087963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45962.420641087963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45962.420641087963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45962.420641087963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45962.420641087963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45962.420641087963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45962.420641087963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45962.420641087963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45962.420641087963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45962.420641087963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45962.420641087963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45962.420641087963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45962.420641087963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45962.420641087963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45962.420641087963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45962.420641087963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45962.420641087963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45962.420641087963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45962.420641087963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45962.420641087963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45962.420641087963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45962.420641087963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45962.420641087963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45962.420641087963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45962.420641087963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45962.420641087963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45962.420641087963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45962.420641087963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45962.420641087963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45962.420641087963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45962.420641087963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45962.420641087963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45962.420641087963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45962.420641087963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45962.420641087963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45962.420641087963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45962.420641087963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45962.420641087963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45962.420641087963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45962.420641087963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45962.420641087963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45962.420641087963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45962.420641087963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45962.420641087963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45962.420641087963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45962.420641087963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45962.420641087963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45962.420641087963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45962.420641087963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45962.420641087963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45962.420641087963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45962.420641087963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45962.420641087963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45962.420641087963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45962.420641087963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45962.420641087963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45962.420641087963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45962.420641087963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45962.420641087963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45962.420641087963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45962.420641087963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45962.420641087963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45962.420641087963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45962.420641087963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45962.420641087963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45962.420641087963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45962.420641087963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45962.420641087963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45962.420641087963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45962.420641087963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45962.420641087963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45962.420641087963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45962.420641087963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45962.420641087963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45962.420641087963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45962.420641087963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45962.420641087963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45962.420641087963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45962.420641087963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45962.420641087963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45962.420641087963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45962.420641087963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45962.420641087963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45962.420641087963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45962.420641087963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45962.420641087963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45962.420641087963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45962.420641087963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45962.420641087963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45962.420641087963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45962.420641087963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45962.420641087963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45962.420641087963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45962.420641087963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45962.420641087963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45962.420641087963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45962.420641087963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45962.420641087963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45962.420641087963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45962.420641087963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45962.420641087963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45962.420641087963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45962.420641087963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45962.420641087963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45962.420641087963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45962.420641087963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45962.420641087963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45962.420641087963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45962.420641087963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45962.420641087963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45962.420641087963</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45962.420641087963</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70.588580671290401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39100</v>
      </c>
      <c r="F3" s="38">
        <v>45926.188877314817</v>
      </c>
      <c r="G3" s="144">
        <f t="shared" ref="G3" ca="1" si="0">IFERROR(NOW()-F3,"")</f>
        <v>36.231763773146668</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39100</v>
      </c>
      <c r="F4" s="153">
        <v>45948.661111111112</v>
      </c>
      <c r="G4" s="154">
        <f ca="1">IFERROR(NOW()-F4,"")</f>
        <v>13.759529976850899</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45962.420641087963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45962.420641087963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45962.420641087963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45962.420641087963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45962.420641087963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45962.420641087963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45962.420641087963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45962.420641087963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45962.420641087963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45962.420641087963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45962.420641087963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45962.420641087963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45962.420641087963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45962.420641087963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45962.420641087963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45962.420641087963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45962.420641087963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45962.420641087963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45962.420641087963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45962.420641087963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45962.420641087963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45962.420641087963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45962.420641087963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45962.420641087963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45962.420641087963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45962.420641087963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45962.420641087963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45962.420641087963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45962.420641087963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45962.420641087963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45962.420641087963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45962.420641087963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45962.420641087963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45962.420641087963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45962.420641087963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45962.420641087963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45962.420641087963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45962.420641087963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45962.420641087963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45962.420641087963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45962.420641087963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45962.420641087963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45962.420641087963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45962.420641087963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45962.420641087963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45962.420641087963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45962.420641087963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45962.420641087963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45962.420641087963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45962.420641087963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45962.420641087963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45962.420641087963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45962.420641087963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45962.420641087963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45962.420641087963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45962.420641087963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45962.420641087963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45962.420641087963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45962.420641087963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45962.420641087963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45962.420641087963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45962.420641087963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45962.420641087963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45962.420641087963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45962.420641087963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45962.420641087963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45962.420641087963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45962.420641087963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45962.420641087963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45962.420641087963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45962.420641087963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45962.420641087963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45962.420641087963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45962.420641087963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45962.420641087963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45962.420641087963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45962.420641087963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45962.420641087963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45962.420641087963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45962.420641087963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45962.420641087963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45962.420641087963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45962.420641087963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45962.420641087963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45962.420641087963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45962.420641087963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45962.420641087963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45962.420641087963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45962.420641087963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45962.420641087963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45962.420641087963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45962.420641087963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45962.420641087963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45962.420641087963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45962.420641087963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45962.420641087963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45962.420641087963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45962.420641087963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45962.420641087963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45962.420641087963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45962.420641087963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45962.420641087963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45962.420641087963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45962.420641087963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45962.420641087963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45962.420641087963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45962.420641087963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45962.420641087963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45962.420641087963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45962.420641087963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45962.420641087963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45962.420641087963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45962.420641087963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45962.420641087963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45962.420641087963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45962.420641087963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45962.420641087963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45962.420641087963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45962.420641087963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45962.420641087963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45962.420641087963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45962.420641087963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45962.420641087963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45962.420641087963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45962.420641087963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45962.420641087963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45962.420641087963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45962.420641087963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45962.420641087963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45962.420641087963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45962.420641087963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45962.420641087963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45962.420641087963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45962.420641087963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45962.420641087963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45962.420641087963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45962.420641087963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45962.420641087963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45962.420641087963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45962.420641087963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45962.420641087963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45962.420641087963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45962.420641087963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45962.420641087963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45962.420641087963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45962.420641087963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45962.420641087963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45962.420641087963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45962.420641087963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45962.420641087963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45962.420641087963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45962.420641087963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45962.420641087963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45962.420641087963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45962.420641087963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45962.420641087963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45962.420641087963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45962.420641087963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45962.420641087963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45962.420641087963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45962.420641087963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45962.420641087963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45962.420641087963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45962.420641087963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45962.420641087963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45962.420641087963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45962.420641087963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45962.420641087963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45962.420641087963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45962.420641087963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45962.420641087963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45962.420641087963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45962.420641087963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45962.420641087963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45962.420641087963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45962.420641087963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45962.420641087963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45962.420641087963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45962.420641087963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45962.420641087963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45962.420641087963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45962.420641087963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45962.420641087963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45962.420641087963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45962.420641087963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45962.420641087963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45962.420641087963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45962.420641087963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45962.420641087963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45962.420641087963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45962.420641087963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45962.420641087963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45962.420641087963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45962.420641087963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45962.420641087963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45962.420641087963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45962.420641087963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45962.420641087963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45962.420641087963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45962.420641087963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45962.420641087963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45962.420641087963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45962.420641087963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45962.420641087963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45962.420641087963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45962.420641087963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45962.420641087963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45962.420641087963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45962.420641087963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45962.420641087963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45962.420641087963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45962.420641087963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45962.420641087963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45962.420641087963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45962.420641087963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45962.420641087963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45962.420641087963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45962.420641087963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45962.420641087963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45962.420641087963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45962.420641087963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45962.420641087963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45962.420641087963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45962.420641087963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45962.420641087963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45962.420641087963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45962.420641087963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45962.420641087963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45962.420641087963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45962.420641087963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45962.420641087963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45962.420641087963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45962.420641087963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45962.420641087963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45962.420641087963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45962.420641087963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45962.420641087963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45962.420641087963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45962.420641087963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45962.420641087963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45962.420641087963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45962.420641087963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45962.420641087963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45962.420641087963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45962.420641087963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45962.420641087963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45962.420641087963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45962.420641087963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45962.420641087963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45962.420641087963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45962.420641087963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45962.420641087963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45962.420641087963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45962.420641087963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45962.420641087963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45962.420641087963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45962.420641087963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45962.420641087963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45962.420641087963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45962.420641087963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45962.420641087963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45962.420641087963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45962.420641087963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45962.420641087963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45962.420641087963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45962.420641087963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45962.420641087963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45962.420641087963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45962.420641087963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45962.420641087963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45962.420641087963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45962.420641087963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45962.420641087963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45962.420641087963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45962.420641087963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45962.420641087963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45962.420641087963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45962.420641087963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45962.420641087963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45962.420641087963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45962.420641087963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45962.420641087963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45962.420641087963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45962.420641087963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45962.420641087963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45962.420641087963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45962.420641087963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45962.420641087963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45962.420641087963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45962.420641087963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45962.420641087963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45962.420641087963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45962.420641087963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45962.420641087963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45962.420641087963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45962.420641087963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45962.420641087963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45962.420641087963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45962.420641087963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45962.420641087963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45962.420641087963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45962.420641087963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45962.420641087963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45962.420641087963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45962.420641087963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45962.420641087963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45962.420641087963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45962.420641087963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45962.420641087963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45962.420641087963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45962.420641087963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45962.420641087963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45962.420641087963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45962.420641087963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45962.420641087963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45962.420641087963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45962.420641087963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45962.420641087963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45962.420641087963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45962.420641087963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45962.420641087963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45962.420641087963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45962.420641087963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45962.420641087963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45962.420641087963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45962.420641087963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45962.420641087963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45962.420641087963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45962.420641087963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45962.420641087963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45962.420641087963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45962.420641087963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45962.420641087963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45962.420641087963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45962.420641087963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45962.420641087963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45962.420641087963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45962.420641087963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45962.420641087963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45962.420641087963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45962.420641087963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45962.420641087963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45962.420641087963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45962.420641087963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45962.420641087963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45962.420641087963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45962.420641087963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45962.420641087963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45962.420641087963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45962.420641087963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45962.420641087963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45962.420641087963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45962.420641087963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45962.420641087963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45962.420641087963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45962.420641087963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45962.420641087963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45962.420641087963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45962.420641087963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45962.420641087963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45962.420641087963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45962.420641087963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45962.420641087963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45962.420641087963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45962.420641087963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45962.420641087963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45962.420641087963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45962.420641087963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45962.420641087963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45962.420641087963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45962.420641087963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45962.420641087963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45962.420641087963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45962.420641087963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45962.420641087963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45962.420641087963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45962.420641087963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45962.420641087963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45962.420641087963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45962.420641087963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45962.420641087963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45962.420641087963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45962.420641087963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45962.420641087963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45962.420641087963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45962.420641087963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45962.420641087963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2</v>
      </c>
      <c r="D2" s="103" t="s">
        <v>30989</v>
      </c>
      <c r="E2" s="106" t="s">
        <v>39021</v>
      </c>
      <c r="F2" s="107">
        <v>45962.377071759256</v>
      </c>
      <c r="G2" s="77">
        <f ca="1">IFERROR(NOW()-F2,"-")</f>
        <v>4.3569097222643904E-2</v>
      </c>
      <c r="H2" s="107">
        <v>45962.367546296293</v>
      </c>
      <c r="I2" s="103" t="str">
        <f>IFERROR(VLOOKUP(D2,DB!A:F,6,0),"")</f>
        <v>SCECO</v>
      </c>
      <c r="J2" s="102" t="str">
        <f>IFERROR(VLOOKUP(D2,DB!A:G,7,0),"")</f>
        <v>Vandalized</v>
      </c>
      <c r="K2" s="108" t="s">
        <v>39130</v>
      </c>
      <c r="L2" s="109" t="str">
        <f>IFERROR(VLOOKUP(D2,DB!A:I,9,0),"")</f>
        <v>Latis</v>
      </c>
    </row>
    <row r="3" spans="1:16383" ht="31.5" customHeight="1">
      <c r="A3" s="104" t="s">
        <v>39131</v>
      </c>
      <c r="B3" s="103" t="str">
        <f>IFERROR(VLOOKUP(D3,DB!A:K,11,0),"")</f>
        <v>R6</v>
      </c>
      <c r="C3" s="105">
        <v>2</v>
      </c>
      <c r="D3" s="103" t="s">
        <v>29994</v>
      </c>
      <c r="E3" s="106" t="s">
        <v>39100</v>
      </c>
      <c r="F3" s="107"/>
      <c r="G3" s="77">
        <f ca="1">IFERROR(NOW()-F3,"-")</f>
        <v>45962.420640856479</v>
      </c>
      <c r="H3" s="107">
        <v>45962.328703703701</v>
      </c>
      <c r="I3" s="103" t="str">
        <f>IFERROR(VLOOKUP(D3,DB!A:F,6,0),"")</f>
        <v>SCECO</v>
      </c>
      <c r="J3" s="102" t="str">
        <f>IFERROR(VLOOKUP(D3,DB!A:G,7,0),"")</f>
        <v>Dead</v>
      </c>
      <c r="K3" s="108" t="s">
        <v>39132</v>
      </c>
      <c r="L3" s="109" t="str">
        <f>IFERROR(VLOOKUP(D3,DB!A:I,9,0),"")</f>
        <v>Latis</v>
      </c>
    </row>
    <row r="4" spans="1:16383" ht="31.5" customHeight="1">
      <c r="A4" s="104"/>
      <c r="B4" s="103" t="str">
        <f>IFERROR(VLOOKUP(D4,DB!A:K,11,0),"")</f>
        <v/>
      </c>
      <c r="C4" s="105"/>
      <c r="D4" s="103"/>
      <c r="E4" s="106"/>
      <c r="F4" s="107"/>
      <c r="G4" s="77">
        <f ca="1">IFERROR(NOW()-F4,"-")</f>
        <v>45962.420640856479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45962.420640856479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45962.420640856479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45962.420640856479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45962.420640856479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45962.420640856479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45962.420640856479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45962.420640856479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45962.420640856479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45962.420640856479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45962.420640856479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45962.420640856479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45962.420640856479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45962.420640856479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45962.420640856479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45962.420640856479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45962.420640856479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45962.420640856479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45962.420640856479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45962.420640856479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45962.420640856479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45962.420640856479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45962.420640856479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45962.420640856479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45962.420640856479</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2025-11-01T07:06:12Z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