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14" documentId="13_ncr:1_{F6CB121F-512D-4AA6-A0C1-0FB36C537598}" xr6:coauthVersionLast="47" xr6:coauthVersionMax="47" xr10:uidLastSave="{779A062B-8BCC-4213-A46F-596C7F8C3DD0}"/>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<sst xmlns="http://schemas.openxmlformats.org/spreadsheetml/2006/main" count="179036" uniqueCount="39111">
  <si>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</si>
  <si>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</si>
  <si>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</si>
  <si>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</si>
  <si>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</si>
  <si>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</si>
  <si>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</si>
  <si>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</si>
  <si>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</si>
  <si>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</si>
  <si>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</si>
  <si>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</si>
  <si>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</si>
  <si>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</si>
  <si>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</si>
  <si>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</si>
  <si>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</si>
  <si>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</si>
  <si>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</si>
  <si>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</si>
  <si>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</si>
  <si>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</si>
  <si>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</si>
  <si>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</si>
  <si>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</si>
  <si>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</si>
  <si>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</si>
  <si>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</si>
  <si>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</si>
  <si>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</si>
  <si>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</si>
  <si>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</si>
  <si>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</si>
  <si>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</si>
  <si>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</si>
  <si>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</si>
  <si>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</si>
  <si>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</si>
  <si>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</si>
  <si>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</si>
  <si>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</si>
  <si>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</si>
  <si>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</si>
  <si>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</si>
  <si>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</si>
  <si>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</si>
  <si>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</si>
  <si>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</si>
  <si>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</si>
  <si>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</si>
  <si>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</si>
  <si>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</si>
  <si>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</si>
  <si>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</si>
  <si>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</si>
  <si>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</si>
  <si>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</si>
  <si>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</si>
  <si>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</si>
  <si>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</si>
  <si>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</si>
  <si>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</si>
  <si>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</si>
  <si>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</si>
  <si>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</si>
  <si>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</si>
  <si>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</si>
  <si>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</si>
  <si>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</si>
  <si>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</si>
  <si>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</si>
  <si>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</si>
  <si>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</si>
  <si>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</si>
  <si>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</si>
  <si>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</si>
  <si>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</si>
  <si>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</si>
  <si>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</si>
  <si>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</si>
  <si>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</si>
  <si>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</si>
  <si>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</si>
  <si>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</si>
  <si>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</si>
  <si>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</si>
  <si>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</si>
  <si>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</si>
  <si>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</si>
  <si>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</si>
  <si>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</si>
  <si>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</si>
  <si>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</si>
  <si>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</si>
  <si>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</si>
  <si>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</si>
  <si>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</si>
  <si>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</si>
  <si>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</si>
  <si>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</si>
  <si>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</si>
  <si>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</si>
  <si>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</si>
  <si>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</si>
  <si>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</si>
  <si>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</si>
  <si>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</si>
  <si>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</si>
  <si>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</si>
  <si>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</si>
  <si>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</si>
  <si>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</si>
  <si>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</si>
  <si>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</si>
  <si>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</si>
  <si>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</si>
  <si>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</si>
  <si>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</si>
  <si>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</si>
  <si>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</si>
  <si>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</si>
  <si>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</si>
  <si>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</si>
  <si>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</si>
  <si>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</si>
  <si>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</si>
  <si>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</si>
  <si>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</si>
  <si>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</si>
  <si>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</si>
  <si>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</si>
  <si>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</si>
  <si>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</si>
  <si>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</si>
  <si>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</si>
  <si>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</si>
  <si>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</si>
  <si>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</si>
  <si>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</si>
  <si>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</si>
  <si>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</si>
  <si>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</si>
  <si>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</si>
  <si>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</si>
  <si>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</si>
  <si>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</si>
  <si>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</si>
  <si>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</si>
  <si>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</si>
  <si>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</si>
  <si>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</si>
  <si>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</si>
  <si>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</si>
  <si>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</si>
  <si>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</si>
  <si>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</si>
  <si>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</si>
  <si>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</si>
  <si>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</si>
  <si>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</si>
  <si>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</si>
  <si>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</si>
  <si>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</si>
  <si>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</si>
  <si>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</si>
  <si>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</si>
  <si>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</si>
  <si>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</si>
  <si>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</si>
  <si>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</si>
  <si>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</si>
  <si>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</si>
  <si>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</si>
  <si>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</si>
  <si>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</si>
  <si>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</si>
  <si>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</si>
  <si>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</si>
  <si>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</si>
  <si>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</si>
  <si>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</si>
  <si>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</si>
  <si>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</si>
  <si>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</si>
  <si>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</si>
  <si>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</si>
  <si>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</si>
  <si>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</si>
  <si>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</si>
  <si>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</si>
  <si>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</si>
  <si>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</si>
  <si>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</si>
  <si>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</si>
  <si>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</si>
  <si>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</si>
  <si>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</si>
  <si>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</si>
  <si>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</si>
  <si>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</si>
  <si>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</si>
  <si>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</si>
  <si>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</si>
  <si>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</si>
  <si>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</si>
  <si>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</si>
  <si>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</si>
  <si>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</si>
  <si>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</si>
  <si>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</si>
  <si>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</si>
  <si>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</si>
  <si>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</si>
  <si>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</si>
  <si>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</si>
  <si>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</si>
  <si>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</si>
  <si>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</si>
  <si>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</si>
  <si>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</si>
  <si>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</si>
  <si>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</si>
  <si>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</si>
  <si>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</si>
  <si>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</si>
  <si>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</si>
  <si>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</si>
  <si>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</si>
  <si>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</si>
  <si>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</si>
  <si>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</si>
  <si>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</si>
  <si>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</si>
  <si>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</si>
  <si>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</si>
  <si>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</si>
  <si>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</si>
  <si>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</si>
  <si>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</si>
  <si>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</si>
  <si>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</si>
  <si>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</si>
  <si>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</si>
  <si>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</si>
  <si>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</si>
  <si>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</si>
  <si>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</si>
  <si>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</si>
  <si>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</si>
  <si>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</si>
  <si>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</si>
  <si>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</si>
  <si>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</si>
  <si>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</si>
  <si>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</si>
  <si>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</si>
  <si>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</si>
  <si>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</si>
  <si>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</si>
  <si>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</si>
  <si>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</si>
  <si>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</si>
  <si>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</si>
  <si>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</si>
  <si>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</si>
  <si>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</si>
  <si>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</si>
  <si>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</si>
  <si>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</si>
  <si>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</si>
  <si>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</si>
  <si>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</si>
  <si>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</si>
  <si>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</si>
  <si>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</si>
  <si>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</si>
  <si>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</si>
  <si>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</si>
  <si>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</si>
  <si>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</si>
  <si>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</si>
  <si>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</si>
  <si>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</si>
  <si>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</si>
  <si>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</si>
  <si>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</si>
  <si>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</si>
  <si>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</si>
  <si>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</si>
  <si>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</si>
  <si>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</si>
  <si>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</si>
  <si>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</si>
  <si>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</si>
  <si>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</si>
  <si>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</si>
  <si>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</si>
  <si>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</si>
  <si>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</si>
  <si>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</si>
  <si>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</si>
  <si>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</si>
  <si>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</si>
  <si>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</si>
  <si>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</si>
  <si>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</si>
  <si>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</si>
  <si>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</si>
  <si>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</si>
  <si>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</si>
  <si>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</si>
  <si>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</si>
  <si>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</si>
  <si>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</si>
  <si>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</si>
  <si>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</si>
  <si>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</si>
  <si>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</si>
  <si>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</si>
  <si>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</si>
  <si>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</si>
  <si>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</si>
  <si>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</si>
  <si>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</si>
  <si>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</si>
  <si>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</si>
  <si>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</si>
  <si>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</si>
  <si>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</si>
  <si>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</si>
  <si>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</si>
  <si>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</si>
  <si>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</si>
  <si>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</si>
  <si>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</si>
  <si>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</si>
  <si>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</si>
  <si>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</si>
  <si>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</si>
  <si>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</si>
  <si>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</si>
  <si>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</si>
  <si>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</si>
  <si>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</si>
  <si>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</si>
  <si>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</si>
  <si>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</si>
  <si>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</si>
  <si>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</si>
  <si>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</si>
  <si>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</si>
  <si>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</si>
  <si>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</si>
  <si>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</si>
  <si>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</si>
  <si>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</si>
  <si>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</si>
  <si>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</si>
  <si>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</si>
  <si>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</si>
  <si>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</si>
  <si>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</si>
  <si>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</si>
  <si>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</si>
  <si>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</si>
  <si>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</si>
  <si>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</si>
  <si>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</si>
  <si>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</si>
  <si>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</si>
  <si>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</si>
  <si>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</si>
  <si>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</si>
  <si>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</si>
  <si>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</si>
  <si>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</si>
  <si>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</si>
  <si>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</si>
  <si>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</si>
  <si>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</si>
  <si>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</si>
  <si>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</si>
  <si>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</si>
  <si>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</si>
  <si>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</si>
  <si>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</si>
  <si>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</si>
  <si>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</si>
  <si>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</si>
  <si>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</si>
  <si>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</si>
  <si>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</si>
  <si>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</si>
  <si>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</si>
  <si>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</si>
  <si>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</si>
  <si>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</si>
  <si>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</si>
  <si>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</si>
  <si>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</si>
  <si>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</si>
  <si>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</si>
  <si>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</si>
  <si>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</si>
  <si>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</si>
  <si>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</si>
  <si>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</si>
  <si>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</si>
  <si>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</si>
  <si>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</si>
  <si>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</si>
  <si>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</si>
  <si>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</si>
  <si>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</si>
  <si>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</si>
  <si>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</si>
  <si>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</si>
  <si>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</si>
  <si>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</si>
  <si>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</si>
  <si>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</si>
  <si>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</si>
  <si>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</si>
  <si>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</si>
  <si>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</si>
  <si>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</si>
  <si>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</si>
  <si>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</si>
  <si>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</si>
  <si>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</si>
  <si>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</si>
  <si>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</si>
  <si>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</si>
  <si>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</si>
  <si>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</si>
  <si>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</si>
  <si>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</si>
  <si>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</si>
  <si>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</si>
  <si>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</si>
  <si>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</si>
  <si>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</si>
  <si>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</si>
  <si>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</si>
  <si>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</si>
  <si>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</si>
  <si>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</si>
  <si>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</si>
  <si>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</si>
  <si>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</si>
  <si>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</si>
  <si>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</si>
  <si>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</si>
  <si>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</si>
  <si>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</si>
  <si>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</si>
  <si>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</si>
  <si>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</si>
  <si>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</si>
  <si>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</si>
  <si>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</si>
  <si>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</si>
  <si>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</si>
  <si>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</si>
  <si>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</si>
  <si>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</si>
  <si>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</si>
  <si>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</si>
  <si>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</si>
  <si>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</si>
  <si>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</si>
  <si>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</si>
  <si>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</si>
  <si>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</si>
  <si>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</si>
  <si>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</si>
  <si>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</si>
  <si>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</si>
  <si>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</si>
  <si>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</si>
  <si>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</si>
  <si>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</si>
  <si>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</si>
  <si>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</si>
  <si>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</si>
  <si>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</si>
  <si>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</si>
  <si>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</si>
  <si>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</si>
  <si>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</si>
  <si>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</si>
  <si>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</si>
  <si>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</si>
  <si>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</si>
  <si>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</si>
  <si>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</si>
  <si>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</si>
  <si>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</si>
  <si>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</si>
  <si>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</si>
  <si>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</si>
  <si>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</si>
  <si>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</si>
  <si>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</si>
  <si>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</si>
  <si>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</si>
  <si>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</si>
  <si>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</si>
  <si>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</si>
  <si>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</si>
  <si>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</si>
  <si>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</si>
  <si>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</si>
  <si>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</si>
  <si>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</si>
  <si>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</si>
  <si>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</si>
  <si>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</si>
  <si>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</si>
  <si>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</si>
  <si>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</si>
  <si>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</si>
  <si>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</si>
  <si>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</si>
  <si>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</si>
  <si>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</si>
  <si>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</si>
  <si>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</si>
  <si>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</si>
  <si>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</si>
  <si>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</si>
  <si>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</si>
  <si>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</si>
  <si>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</si>
  <si>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</si>
  <si>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</si>
  <si>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</si>
  <si>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</si>
  <si>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</si>
  <si>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</si>
  <si>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</si>
  <si>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</si>
  <si>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</si>
  <si>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</si>
  <si>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</si>
  <si>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</si>
  <si>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</si>
  <si>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</si>
  <si>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</si>
  <si>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</si>
  <si>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</si>
  <si>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</si>
  <si>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</si>
  <si>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</si>
  <si>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</si>
  <si>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</si>
  <si>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</si>
  <si>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</si>
  <si>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</si>
  <si>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</si>
  <si>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</si>
  <si>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</si>
  <si>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</si>
  <si>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</si>
  <si>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</si>
  <si>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</si>
  <si>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</si>
  <si>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</si>
  <si>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</si>
  <si>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</si>
  <si>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</si>
  <si>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</si>
  <si>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</si>
  <si>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</si>
  <si>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</si>
  <si>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</si>
  <si>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</si>
  <si>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</si>
  <si>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</si>
  <si>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</si>
  <si>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</si>
  <si>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</si>
  <si>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</si>
  <si>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</si>
  <si>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</si>
  <si>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</si>
  <si>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</si>
  <si>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</si>
  <si>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</si>
  <si>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</si>
  <si>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</si>
  <si>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</si>
  <si>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</si>
  <si>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</si>
  <si>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</si>
  <si>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</si>
  <si>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</si>
  <si>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</si>
  <si>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</si>
  <si>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</si>
  <si>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</si>
  <si>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</si>
  <si>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</si>
  <si>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</si>
  <si>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</si>
  <si>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</si>
  <si>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</si>
  <si>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</si>
  <si>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</si>
  <si>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</si>
  <si>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</si>
  <si>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</si>
  <si>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</si>
  <si>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</si>
  <si>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</si>
  <si>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</si>
  <si>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</si>
  <si>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</si>
  <si>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</si>
  <si>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</si>
  <si>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</si>
  <si>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</si>
  <si>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</si>
  <si>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</si>
  <si>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</si>
  <si>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</si>
  <si>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</si>
  <si>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</si>
  <si>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</si>
  <si>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</si>
  <si>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</si>
  <si>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</si>
  <si>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</si>
  <si>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</si>
  <si>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</si>
  <si>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</si>
  <si>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</si>
  <si>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</si>
  <si>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</si>
  <si>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</si>
  <si>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</si>
  <si>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</si>
  <si>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</si>
  <si>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</si>
  <si>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</si>
  <si>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</si>
  <si>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</si>
  <si>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</si>
  <si>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</si>
  <si>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</si>
  <si>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</si>
  <si>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</si>
  <si>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</si>
  <si>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</si>
  <si>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</si>
  <si>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</si>
  <si>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</si>
  <si>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</si>
  <si>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</si>
  <si>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</si>
  <si>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</si>
  <si>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</si>
  <si>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</si>
  <si>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</si>
  <si>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</si>
  <si>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</si>
  <si>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</si>
  <si>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</si>
  <si>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</si>
  <si>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</si>
  <si>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</si>
  <si>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</si>
  <si>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</si>
  <si>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</si>
  <si>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</si>
  <si>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</si>
  <si>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</si>
  <si>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</si>
  <si>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</si>
  <si>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</si>
  <si>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</si>
  <si>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</si>
  <si>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</si>
  <si>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</si>
  <si>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</si>
  <si>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</si>
  <si>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</si>
  <si>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</si>
  <si>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</si>
  <si>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</si>
  <si>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</si>
  <si>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</si>
  <si>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</si>
  <si>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</si>
  <si>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</si>
  <si>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</si>
  <si>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</si>
  <si>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</si>
  <si>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</si>
  <si>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</si>
  <si>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</si>
  <si>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</si>
  <si>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</si>
  <si>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</si>
  <si>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</si>
  <si>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</si>
  <si>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</si>
  <si>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</si>
  <si>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</si>
  <si>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</si>
  <si>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</si>
  <si>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</si>
  <si>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</si>
  <si>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</si>
  <si>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</si>
  <si>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</si>
  <si>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</si>
  <si>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</si>
  <si>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</si>
  <si>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</si>
  <si>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</si>
  <si>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</si>
  <si>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</si>
  <si>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</si>
  <si>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</si>
  <si>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</si>
  <si>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</si>
  <si>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</si>
  <si>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</si>
  <si>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</si>
  <si>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</si>
  <si>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</si>
  <si>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</si>
  <si>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</si>
  <si>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</si>
  <si>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</si>
  <si>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</si>
  <si>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</si>
  <si>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</si>
  <si>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</si>
  <si>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</si>
  <si>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</si>
  <si>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</si>
  <si>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</si>
  <si>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</si>
  <si>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</si>
  <si>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</si>
  <si>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</si>
  <si>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</si>
  <si>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</si>
  <si>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</si>
  <si>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</si>
  <si>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</si>
  <si>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</si>
  <si>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</si>
  <si>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</si>
  <si>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</si>
  <si>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</si>
  <si>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</si>
  <si>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</si>
  <si>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</si>
  <si>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</si>
  <si>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</si>
  <si>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</si>
  <si>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</si>
  <si>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</si>
  <si>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</si>
  <si>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</si>
  <si>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</si>
  <si>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</si>
  <si>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</si>
  <si>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</si>
  <si>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</si>
  <si>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</si>
  <si>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</si>
  <si>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</si>
  <si>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</si>
  <si>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</si>
  <si>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</si>
  <si>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</si>
  <si>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</si>
  <si>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</si>
  <si>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</si>
  <si>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</si>
  <si>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</si>
  <si>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</si>
  <si>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</si>
  <si>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</si>
  <si>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</si>
  <si>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</si>
  <si>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</si>
  <si>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</si>
  <si>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</si>
  <si>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</si>
  <si>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</si>
  <si>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</si>
  <si>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</si>
  <si>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</si>
  <si>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</si>
  <si>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</si>
  <si>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</si>
  <si>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</si>
  <si>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</si>
  <si>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</si>
  <si>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</si>
  <si>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</si>
  <si>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</si>
  <si>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</si>
  <si>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</si>
  <si>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</si>
  <si>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</si>
  <si>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</si>
  <si>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</si>
  <si>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</si>
  <si>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</si>
  <si>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</si>
  <si>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</si>
  <si>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</si>
  <si>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</si>
  <si>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</si>
  <si>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</si>
  <si>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</si>
  <si>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</si>
  <si>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</si>
  <si>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</si>
  <si>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</si>
  <si>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</si>
  <si>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</si>
  <si>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</si>
  <si>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</si>
  <si>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</si>
  <si>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</si>
  <si>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</si>
  <si>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</si>
  <si>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</si>
  <si>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</si>
  <si>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</si>
  <si>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</si>
  <si>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</si>
  <si>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</si>
  <si>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</si>
  <si>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</si>
  <si>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</si>
  <si>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</si>
  <si>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</si>
  <si>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</si>
  <si>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</si>
  <si>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</si>
  <si>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</si>
  <si>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</si>
  <si>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</si>
  <si>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</si>
  <si>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</si>
  <si>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</si>
  <si>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</si>
  <si>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</si>
  <si>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</si>
  <si>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</si>
  <si>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</si>
  <si>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</si>
  <si>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</si>
  <si>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</si>
  <si>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</si>
  <si>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</si>
  <si>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</si>
  <si>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</si>
  <si>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</si>
  <si>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</si>
  <si>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</si>
  <si>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</si>
  <si>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</si>
  <si>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</si>
  <si>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</si>
  <si>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</si>
  <si>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</si>
  <si>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</si>
  <si>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</si>
  <si>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</si>
  <si>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</si>
  <si>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</si>
  <si>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</si>
  <si>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</si>
  <si>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</si>
  <si>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</si>
  <si>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</si>
  <si>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</si>
  <si>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</si>
  <si>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</si>
  <si>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</si>
  <si>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</si>
  <si>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</si>
  <si>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</si>
  <si>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</si>
  <si>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</si>
  <si>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</si>
  <si>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</si>
  <si>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</si>
  <si>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</si>
  <si>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</si>
  <si>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</si>
  <si>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</si>
  <si>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</si>
  <si>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</si>
  <si>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</si>
  <si>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</si>
  <si>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</si>
  <si>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</si>
  <si>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</si>
  <si>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</si>
  <si>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</si>
  <si>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</si>
  <si>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</si>
  <si>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</si>
  <si>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</si>
  <si>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</si>
  <si>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</si>
  <si>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</si>
  <si>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</si>
  <si>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</si>
  <si>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</si>
  <si>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</si>
  <si>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</si>
  <si>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</si>
  <si>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</si>
  <si>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</si>
  <si>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</si>
  <si>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</si>
  <si>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</si>
  <si>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</si>
  <si>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</si>
  <si>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</si>
  <si>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</si>
  <si>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</si>
  <si>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</si>
  <si>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</si>
  <si>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</si>
  <si>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</si>
  <si>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</si>
  <si>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</si>
  <si>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</si>
  <si>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</si>
  <si>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</si>
  <si>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</si>
  <si>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</si>
  <si>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</si>
  <si>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</si>
  <si>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</si>
  <si>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</si>
  <si>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</si>
  <si>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</si>
  <si>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</si>
  <si>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</si>
  <si>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</si>
  <si>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</si>
  <si>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</si>
  <si>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</si>
  <si>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</si>
  <si>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</si>
  <si>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</si>
  <si>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</si>
  <si>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</si>
  <si>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</si>
  <si>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</si>
  <si>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</si>
  <si>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</si>
  <si>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</si>
  <si>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</si>
  <si>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</si>
  <si>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</si>
  <si>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</si>
  <si>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</si>
  <si>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</si>
  <si>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</si>
  <si>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</si>
  <si>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</si>
  <si>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</si>
  <si>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</si>
  <si>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</si>
  <si>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</si>
  <si>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</si>
  <si>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</si>
  <si>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</si>
  <si>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</si>
  <si>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</si>
  <si>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</si>
  <si>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</si>
  <si>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</si>
  <si>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</si>
  <si>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</si>
  <si>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</si>
  <si>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</si>
  <si>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</si>
  <si>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</si>
  <si>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</si>
  <si>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</si>
  <si>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</si>
  <si>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</si>
  <si>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</si>
  <si>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</si>
  <si>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</si>
  <si>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</si>
  <si>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</si>
  <si>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</si>
  <si>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</si>
  <si>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</si>
  <si>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</si>
  <si>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</si>
  <si>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</si>
  <si>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</si>
  <si>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</si>
  <si>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</si>
  <si>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</si>
  <si>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</si>
  <si>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</si>
  <si>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</si>
  <si>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</si>
  <si>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</si>
  <si>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</si>
  <si>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</si>
  <si>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</si>
  <si>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</si>
  <si>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</si>
  <si>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</si>
  <si>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</si>
  <si>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</si>
  <si>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</si>
  <si>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</si>
  <si>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</si>
  <si>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</si>
  <si>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</si>
  <si>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</si>
  <si>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</si>
  <si>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</si>
  <si>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</si>
  <si>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</si>
  <si>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</si>
  <si>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</si>
  <si>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</si>
  <si>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</si>
  <si>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</si>
  <si>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</si>
  <si>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</si>
  <si>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</si>
  <si>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</si>
  <si>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</si>
  <si>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</si>
  <si>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</si>
  <si>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</si>
  <si>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</si>
  <si>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</si>
  <si>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</si>
  <si>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</si>
  <si>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</si>
  <si>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</si>
  <si>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</si>
  <si>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</si>
  <si>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</si>
  <si>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</si>
  <si>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</si>
  <si>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</si>
  <si>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</si>
  <si>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</si>
  <si>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</si>
  <si>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</si>
  <si>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</si>
  <si>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</si>
  <si>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</si>
  <si>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</si>
  <si>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</si>
  <si>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</si>
  <si>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</si>
  <si>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</si>
  <si>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</si>
  <si>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</si>
  <si>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</si>
  <si>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</si>
  <si>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</si>
  <si>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</si>
  <si>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</si>
  <si>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</si>
  <si>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</si>
  <si>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</si>
  <si>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</si>
  <si>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</si>
  <si>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</si>
  <si>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</si>
  <si>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</si>
  <si>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</si>
  <si>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</si>
  <si>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</si>
  <si>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</si>
  <si>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</si>
  <si>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</si>
  <si>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</si>
  <si>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</si>
  <si>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</si>
  <si>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</si>
  <si>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</si>
  <si>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</si>
  <si>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</si>
  <si>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</si>
  <si>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</si>
  <si>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</si>
  <si>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</si>
  <si>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</si>
  <si>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</si>
  <si>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</si>
  <si>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</si>
  <si>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</si>
  <si>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</si>
  <si>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</si>
  <si>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</si>
  <si>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</si>
  <si>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</si>
  <si>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</si>
  <si>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</si>
  <si>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</si>
  <si>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</si>
  <si>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</si>
  <si>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</si>
  <si>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</si>
  <si>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</si>
  <si>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</si>
  <si>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</si>
  <si>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</si>
  <si>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</si>
  <si>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</si>
  <si>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</si>
  <si>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</si>
  <si>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</si>
  <si>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</si>
  <si>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</si>
  <si>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</si>
  <si>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</si>
  <si>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</si>
  <si>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</si>
  <si>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</si>
  <si>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</si>
  <si>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</si>
  <si>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</si>
  <si>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</si>
  <si>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</si>
  <si>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</si>
  <si>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</si>
  <si>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</si>
  <si>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</si>
  <si>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</si>
  <si>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</si>
  <si>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</si>
  <si>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</si>
  <si>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</si>
  <si>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</si>
  <si>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</si>
  <si>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</si>
  <si>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</si>
  <si>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</si>
  <si>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</si>
  <si>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</si>
  <si>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</si>
  <si>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</si>
  <si>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</si>
  <si>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</si>
  <si>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</si>
  <si>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</si>
  <si>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</si>
  <si>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</si>
  <si>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</si>
  <si>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</si>
  <si>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</si>
  <si>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</si>
  <si>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</si>
  <si>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</si>
  <si>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</si>
  <si>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</si>
  <si>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</si>
  <si>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</si>
  <si>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</si>
  <si>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</si>
  <si>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</si>
  <si>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</si>
  <si>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</si>
  <si>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</si>
  <si>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</si>
  <si>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</si>
  <si>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</si>
  <si>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</si>
  <si>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</si>
  <si>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</si>
  <si>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</si>
  <si>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</si>
  <si>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</si>
  <si>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</si>
  <si>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</si>
  <si>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</si>
  <si>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</si>
  <si>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</si>
  <si>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</si>
  <si>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</si>
  <si>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</si>
  <si>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</si>
  <si>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</si>
  <si>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</si>
  <si>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</si>
  <si>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</si>
  <si>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</si>
  <si>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</si>
  <si>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</si>
  <si>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</si>
  <si>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</si>
  <si>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</si>
  <si>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</si>
  <si>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</si>
  <si>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</si>
  <si>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</si>
  <si>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</si>
  <si>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</si>
  <si>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</si>
  <si>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</si>
  <si>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</si>
  <si>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</si>
  <si>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</si>
  <si>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</si>
  <si>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</si>
  <si>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</si>
  <si>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</si>
  <si>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</si>
  <si>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</si>
  <si>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</si>
  <si>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</si>
  <si>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</si>
  <si>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</si>
  <si>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</si>
  <si>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</si>
  <si>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</si>
  <si>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</si>
  <si>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</si>
  <si>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</si>
  <si>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</si>
  <si>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</si>
  <si>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</si>
  <si>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</si>
  <si>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</si>
  <si>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</si>
  <si>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</si>
  <si>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</si>
  <si>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</si>
  <si>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</si>
  <si>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</si>
  <si>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</si>
  <si>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</si>
  <si>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</si>
  <si>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</si>
  <si>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</si>
  <si>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</si>
  <si>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</si>
  <si>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</si>
  <si>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</si>
  <si>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</si>
  <si>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</si>
  <si>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</si>
  <si>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</si>
  <si>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</si>
  <si>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</si>
  <si>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</si>
  <si>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</si>
  <si>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</si>
  <si>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</si>
  <si>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</si>
  <si>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</si>
  <si>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</si>
  <si>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</si>
  <si>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</si>
  <si>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</si>
  <si>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</si>
  <si>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</si>
  <si>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</si>
  <si>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</si>
  <si>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</si>
  <si>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</si>
  <si>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</si>
  <si>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</si>
  <si>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</si>
  <si>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</si>
  <si>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</si>
  <si>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</si>
  <si>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</si>
  <si>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</si>
  <si>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</si>
  <si>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</si>
  <si>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</si>
  <si>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</si>
  <si>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</si>
  <si>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</si>
  <si>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</si>
  <si>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</si>
  <si>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</si>
  <si>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</si>
  <si>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</si>
  <si>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</si>
  <si>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</si>
  <si>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</si>
  <si>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</si>
  <si>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</si>
  <si>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</si>
  <si>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</si>
  <si>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</si>
  <si>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</si>
  <si>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</si>
  <si>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</si>
  <si>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</si>
  <si>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</si>
  <si>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</si>
  <si>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</si>
  <si>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</si>
  <si>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</si>
  <si>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</si>
  <si>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</si>
  <si>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</si>
  <si>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</si>
  <si>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</si>
  <si>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</si>
  <si>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</si>
  <si>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</si>
  <si>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</si>
  <si>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</si>
  <si>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</si>
  <si>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</si>
  <si>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</si>
  <si>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</si>
  <si>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</si>
  <si>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</si>
  <si>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</si>
  <si>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</si>
  <si>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</si>
  <si>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</si>
  <si>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</si>
  <si>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</si>
  <si>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</si>
  <si>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</si>
  <si>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</si>
  <si>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</si>
  <si>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</si>
  <si>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</si>
  <si>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</si>
  <si>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</si>
  <si>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</si>
  <si>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</si>
  <si>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</si>
  <si>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</si>
  <si>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</si>
  <si>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</si>
  <si>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</si>
  <si>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</si>
  <si>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</si>
  <si>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</si>
  <si>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</si>
  <si>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</si>
  <si>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</si>
  <si>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</si>
  <si>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</si>
  <si>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</si>
  <si>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</si>
  <si>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</si>
  <si>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</si>
  <si>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</si>
  <si>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</si>
  <si>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</si>
  <si>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</si>
  <si>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</si>
  <si>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</si>
  <si>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</si>
  <si>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</si>
  <si>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</si>
  <si>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</si>
  <si>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</si>
  <si>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</si>
  <si>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</si>
  <si>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</si>
  <si>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</si>
  <si>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</si>
  <si>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</si>
  <si>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</si>
  <si>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</si>
  <si>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</si>
  <si>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</si>
  <si>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</si>
  <si>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</si>
  <si>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</si>
  <si>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</si>
  <si>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</si>
  <si>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</si>
  <si>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</si>
  <si>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</si>
  <si>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</si>
  <si>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</si>
  <si>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</si>
  <si>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</si>
  <si>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</si>
  <si>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</si>
  <si>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</si>
  <si>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</si>
  <si>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</si>
  <si>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</si>
  <si>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</si>
  <si>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</si>
  <si>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</si>
  <si>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</si>
  <si>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</si>
  <si>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</si>
  <si>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</si>
  <si>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</si>
  <si>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</si>
  <si>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</si>
  <si>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</si>
  <si>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</si>
  <si>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</si>
  <si>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</si>
  <si>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</si>
  <si>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</si>
  <si>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</si>
  <si>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</si>
  <si>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</si>
  <si>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</si>
  <si>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</si>
  <si>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</si>
  <si>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</si>
  <si>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</si>
  <si>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</si>
  <si>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</si>
  <si>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</si>
  <si>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</si>
  <si>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</si>
  <si>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</si>
  <si>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</si>
  <si>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</si>
  <si>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</si>
  <si>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</si>
  <si>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</si>
  <si>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</si>
  <si>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</si>
  <si>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</si>
  <si>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</si>
  <si>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</si>
  <si>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</si>
  <si>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</si>
  <si>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</si>
  <si>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</si>
  <si>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</si>
  <si>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</si>
  <si>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</si>
  <si>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</si>
  <si>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</si>
  <si>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</si>
  <si>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</si>
  <si>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</si>
  <si>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</si>
  <si>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</si>
  <si>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</si>
  <si>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</si>
  <si>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</si>
  <si>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</si>
  <si>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</si>
  <si>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</si>
  <si>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</si>
  <si>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</si>
  <si>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</si>
  <si>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</si>
  <si>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</si>
  <si>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</si>
  <si>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</si>
  <si>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</si>
  <si>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</si>
  <si>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</si>
  <si>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</si>
  <si>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</si>
  <si>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</si>
  <si>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</si>
  <si>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</si>
  <si>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</si>
  <si>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</si>
  <si>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</si>
  <si>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</si>
  <si>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</si>
  <si>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</si>
  <si>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</si>
  <si>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</si>
  <si>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</si>
  <si>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</si>
  <si>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</si>
  <si>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</si>
  <si>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</si>
  <si>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</si>
  <si>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</si>
  <si>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</si>
  <si>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</si>
  <si>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</si>
  <si>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</si>
  <si>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</si>
  <si>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</si>
  <si>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</si>
  <si>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</si>
  <si>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</si>
  <si>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</si>
  <si>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</si>
  <si>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</si>
  <si>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</si>
  <si>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</si>
  <si>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</si>
  <si>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</si>
  <si>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</si>
  <si>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</si>
  <si>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</si>
  <si>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</si>
  <si>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</si>
  <si>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</si>
  <si>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</si>
  <si>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</si>
  <si>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</si>
  <si>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</si>
  <si>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</si>
  <si>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</si>
  <si>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</si>
  <si>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</si>
  <si>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</si>
  <si>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</si>
  <si>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</si>
  <si>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</si>
  <si>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</si>
  <si>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</si>
  <si>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</si>
  <si>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</si>
  <si>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</si>
  <si>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</si>
  <si>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</si>
  <si>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</si>
  <si>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</si>
  <si>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</si>
  <si>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</si>
  <si>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</si>
  <si>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</si>
  <si>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</si>
  <si>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</si>
  <si>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</si>
  <si>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</si>
  <si>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</si>
  <si>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</si>
  <si>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</si>
  <si>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</si>
  <si>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</si>
  <si>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</si>
  <si>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</si>
  <si>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</si>
  <si>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</si>
  <si>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</si>
  <si>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</si>
  <si>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</si>
  <si>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</si>
  <si>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</si>
  <si>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</si>
  <si>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</si>
  <si>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</si>
  <si>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</si>
  <si>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</si>
  <si>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</si>
  <si>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</si>
  <si>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</si>
  <si>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</si>
  <si>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</si>
  <si>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</si>
  <si>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</si>
  <si>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</si>
  <si>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</si>
  <si>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</si>
  <si>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</si>
  <si>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</si>
  <si>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</si>
  <si>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</si>
  <si>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</si>
  <si>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</si>
  <si>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</si>
  <si>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</si>
  <si>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</si>
  <si>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</si>
  <si>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</si>
  <si>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</si>
  <si>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</si>
  <si>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</si>
  <si>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</si>
  <si>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</si>
  <si>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</si>
  <si>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</si>
  <si>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</si>
  <si>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</si>
  <si>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</si>
  <si>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</si>
  <si>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</si>
  <si>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</si>
  <si>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</si>
  <si>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</si>
  <si>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</si>
  <si>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</si>
  <si>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</si>
  <si>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</si>
  <si>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</si>
  <si>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</si>
  <si>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</si>
  <si>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</si>
  <si>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</si>
  <si>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</si>
  <si>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</si>
  <si>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</si>
  <si>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</si>
  <si>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</si>
  <si>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</si>
  <si>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</si>
  <si>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</si>
  <si>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</si>
  <si>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</si>
  <si>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</si>
  <si>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</si>
  <si>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</si>
  <si>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</si>
  <si>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</si>
  <si>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</si>
  <si>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</si>
  <si>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</si>
  <si>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</si>
  <si>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</si>
  <si>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</si>
  <si>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</si>
  <si>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</si>
  <si>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</si>
  <si>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</si>
  <si>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</si>
  <si>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</si>
  <si>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</si>
  <si>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</si>
  <si>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</si>
  <si>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</si>
  <si>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</si>
  <si>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</si>
  <si>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</si>
  <si>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</si>
  <si>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</si>
  <si>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</si>
  <si>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</si>
  <si>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</si>
  <si>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</si>
  <si>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</si>
  <si>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</si>
  <si>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</si>
  <si>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</si>
  <si>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</si>
  <si>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</si>
  <si>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</si>
  <si>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</si>
  <si>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</si>
  <si>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</si>
  <si>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</si>
  <si>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</si>
  <si>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</si>
  <si>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</si>
  <si>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</si>
  <si>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</si>
  <si>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</si>
  <si>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</si>
  <si>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</si>
  <si>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</si>
  <si>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</si>
  <si>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</si>
  <si>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</si>
  <si>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</si>
  <si>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</si>
  <si>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</si>
  <si>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</si>
  <si>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</si>
  <si>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</si>
  <si>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</si>
  <si>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</si>
  <si>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</si>
  <si>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</si>
  <si>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</si>
  <si>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</si>
  <si>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</si>
  <si>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</si>
  <si>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</si>
  <si>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</si>
  <si>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</si>
  <si>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</si>
  <si>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</si>
  <si>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</si>
  <si>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</si>
  <si>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</si>
  <si>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</si>
  <si>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</si>
  <si>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</si>
  <si>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</si>
  <si>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</si>
  <si>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</si>
  <si>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</si>
  <si>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</si>
  <si>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</si>
  <si>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</si>
  <si>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</si>
  <si>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</si>
  <si>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</si>
  <si>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</si>
  <si>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</si>
  <si>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</si>
  <si>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</si>
  <si>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</si>
  <si>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</si>
  <si>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</si>
  <si>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</si>
  <si>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</si>
  <si>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</si>
  <si>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</si>
  <si>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</si>
  <si>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</si>
  <si>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</si>
  <si>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</si>
  <si>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</si>
  <si>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</si>
  <si>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</si>
  <si>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</si>
  <si>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</si>
  <si>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</si>
  <si>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</si>
  <si>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</si>
  <si>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</si>
  <si>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</si>
  <si>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</si>
  <si>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</si>
  <si>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</si>
  <si>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</si>
  <si>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</si>
  <si>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</si>
  <si>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</si>
  <si>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</si>
  <si>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</si>
  <si>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</si>
  <si>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</si>
  <si>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</si>
  <si>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</si>
  <si>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</si>
  <si>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</si>
  <si>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</si>
  <si>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</si>
  <si>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</si>
  <si>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</si>
  <si>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</si>
  <si>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</si>
  <si>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</si>
  <si>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</si>
  <si>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</si>
  <si>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</si>
  <si>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</si>
  <si>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</si>
  <si>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</si>
  <si>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</si>
  <si>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</si>
  <si>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</si>
  <si>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</si>
  <si>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</si>
  <si>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</si>
  <si>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</si>
  <si>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</si>
  <si>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</si>
  <si>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</si>
  <si>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</si>
  <si>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</si>
  <si>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</si>
  <si>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</si>
  <si>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</si>
  <si>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</si>
  <si>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</si>
  <si>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</si>
  <si>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</si>
  <si>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</si>
  <si>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</si>
  <si>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</si>
  <si>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</si>
  <si>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</si>
  <si>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</si>
  <si>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</si>
  <si>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</si>
  <si>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</si>
  <si>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</si>
  <si>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</si>
  <si>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</si>
  <si>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</si>
  <si>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</si>
  <si>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</si>
  <si>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</si>
  <si>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</si>
  <si>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</si>
  <si>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</si>
  <si>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</si>
  <si>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</si>
  <si>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</si>
  <si>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</si>
  <si>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</si>
  <si>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</si>
  <si>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</si>
  <si>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</si>
  <si>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</si>
  <si>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</si>
  <si>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</si>
  <si>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</si>
  <si>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</si>
  <si>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</si>
  <si>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</si>
  <si>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</si>
  <si>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</si>
  <si>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</si>
  <si>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</si>
  <si>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</si>
  <si>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</si>
  <si>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</si>
  <si>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</si>
  <si>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</si>
  <si>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</si>
  <si>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</si>
  <si>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</si>
  <si>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</si>
  <si>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</si>
  <si>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</si>
  <si>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</si>
  <si>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</si>
  <si>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</si>
  <si>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</si>
  <si>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</si>
  <si>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</si>
  <si>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</si>
  <si>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</si>
  <si>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</si>
  <si>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</si>
  <si>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</si>
  <si>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</si>
  <si>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</si>
  <si>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</si>
  <si>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</si>
  <si>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</si>
  <si>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</si>
  <si>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</si>
  <si>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</si>
  <si>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</si>
  <si>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</si>
  <si>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</si>
  <si>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</si>
  <si>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</si>
  <si>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</si>
  <si>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</si>
  <si>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</si>
  <si>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</si>
  <si>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</si>
  <si>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</si>
  <si>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</si>
  <si>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</si>
  <si>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</si>
  <si>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</si>
  <si>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</si>
  <si>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</si>
  <si>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</si>
  <si>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</si>
  <si>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</si>
  <si>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</si>
  <si>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</si>
  <si>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</si>
  <si>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</si>
  <si>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</si>
  <si>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</si>
  <si>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</si>
  <si>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</si>
  <si>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</si>
  <si>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</si>
  <si>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</si>
  <si>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</si>
  <si>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</si>
  <si>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</si>
  <si>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</si>
  <si>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</si>
  <si>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</si>
  <si>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</si>
  <si>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</si>
  <si>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</si>
  <si>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</si>
  <si>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</si>
  <si>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</si>
  <si>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</si>
  <si>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</si>
  <si>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</si>
  <si>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</si>
  <si>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</si>
  <si>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</si>
  <si>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</si>
  <si>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</si>
  <si>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</si>
  <si>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</si>
  <si>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</si>
  <si>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</si>
  <si>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</si>
  <si>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</si>
  <si>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</si>
  <si>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</si>
  <si>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</si>
  <si>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</si>
  <si>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</si>
  <si>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</si>
  <si>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</si>
  <si>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</si>
  <si>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</si>
  <si>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</si>
  <si>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</si>
  <si>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</si>
  <si>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</si>
  <si>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</si>
  <si>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</si>
  <si>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</si>
  <si>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</si>
  <si>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</si>
  <si>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</si>
  <si>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</si>
  <si>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</si>
  <si>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</si>
  <si>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</si>
  <si>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</si>
  <si>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</si>
  <si>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</si>
  <si>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</si>
  <si>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</si>
  <si>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</si>
  <si>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</si>
  <si>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</si>
  <si>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</si>
  <si>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</si>
  <si>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</si>
  <si>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</si>
  <si>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</si>
  <si>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</si>
  <si>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</si>
  <si>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</si>
  <si>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</si>
  <si>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</si>
  <si>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</si>
  <si>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</si>
  <si>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</si>
  <si>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</si>
  <si>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</si>
  <si>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</si>
  <si>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</si>
  <si>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</si>
  <si>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</si>
  <si>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</si>
  <si>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</si>
  <si>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</si>
  <si>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</si>
  <si>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</si>
  <si>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</si>
  <si>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</si>
  <si>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</si>
  <si>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</si>
  <si>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</si>
  <si>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</si>
  <si>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</si>
  <si>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</si>
  <si>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</si>
  <si>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</si>
  <si>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</si>
  <si>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</si>
  <si>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</si>
  <si>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</si>
  <si>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</si>
  <si>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</si>
  <si>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</si>
  <si>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</si>
  <si>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</si>
  <si>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</si>
  <si>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</si>
  <si>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</si>
  <si>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</si>
  <si>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</si>
  <si>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</si>
  <si>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</si>
  <si>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</si>
  <si>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</si>
  <si>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</si>
  <si>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</si>
  <si>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</si>
  <si>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</si>
  <si>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</si>
  <si>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</si>
  <si>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</si>
  <si>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</si>
  <si>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</si>
  <si>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</si>
  <si>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</si>
  <si>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</si>
  <si>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</si>
  <si>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</si>
  <si>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</si>
  <si>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</si>
  <si>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</si>
  <si>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</si>
  <si>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</si>
  <si>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</si>
  <si>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</si>
  <si>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</si>
  <si>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</si>
  <si>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</si>
  <si>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</si>
  <si>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</si>
  <si>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</si>
  <si>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</si>
  <si>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</si>
  <si>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</si>
  <si>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</si>
  <si>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</si>
  <si>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</si>
  <si>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</si>
  <si>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</si>
  <si>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</si>
  <si>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</si>
  <si>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</si>
  <si>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</si>
  <si>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</si>
  <si>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</si>
  <si>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</si>
  <si>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</si>
  <si>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</si>
  <si>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</si>
  <si>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</si>
  <si>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</si>
  <si>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</si>
  <si>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</si>
  <si>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</si>
  <si>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</si>
  <si>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</si>
  <si>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</si>
  <si>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</si>
  <si>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</si>
  <si>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</si>
  <si>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</si>
  <si>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</si>
  <si>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</si>
  <si>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</si>
  <si>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</si>
  <si>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</si>
  <si>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</si>
  <si>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</si>
  <si>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</si>
  <si>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</si>
  <si>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</si>
  <si>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</si>
  <si>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</si>
  <si>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</si>
  <si>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</si>
  <si>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</si>
  <si>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</si>
  <si>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</si>
  <si>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</si>
  <si>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</si>
  <si>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</si>
  <si>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</si>
  <si>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</si>
  <si>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</si>
  <si>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</si>
  <si>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</si>
  <si>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</si>
  <si>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</si>
  <si>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</si>
  <si>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</si>
  <si>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</si>
  <si>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</si>
  <si>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</si>
  <si>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</si>
  <si>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</si>
  <si>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</si>
  <si>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</si>
  <si>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</si>
  <si>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</si>
  <si>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</si>
  <si>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</si>
  <si>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</si>
  <si>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</si>
  <si>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</si>
  <si>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</si>
  <si>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</si>
  <si>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</si>
  <si>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</si>
  <si>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</si>
  <si>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</si>
  <si>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</si>
  <si>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</si>
  <si>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</si>
  <si>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</si>
  <si>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</si>
  <si>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</si>
  <si>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</si>
  <si>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</si>
  <si>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</si>
  <si>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</si>
  <si>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</si>
  <si>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</si>
  <si>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</si>
  <si>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</si>
  <si>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</si>
  <si>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</si>
  <si>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</si>
  <si>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</si>
  <si>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</si>
  <si>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</si>
  <si>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</si>
  <si>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</si>
  <si>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</si>
  <si>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</si>
  <si>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</si>
  <si>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</si>
  <si>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</si>
  <si>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</si>
  <si>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</si>
  <si>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</si>
  <si>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</si>
  <si>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</si>
  <si>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</si>
  <si>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</si>
  <si>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</si>
  <si>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</si>
  <si>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</si>
  <si>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</si>
  <si>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</si>
  <si>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</si>
  <si>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</si>
  <si>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</si>
  <si>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</si>
  <si>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</si>
  <si>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</si>
  <si>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</si>
  <si>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</si>
  <si>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</si>
  <si>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</si>
  <si>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</si>
  <si>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</si>
  <si>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</si>
  <si>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</si>
  <si>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</si>
  <si>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</si>
  <si>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</si>
  <si>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</si>
  <si>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</si>
  <si>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</si>
  <si>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</si>
  <si>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</si>
  <si>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</si>
  <si>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</si>
  <si>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</si>
  <si>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</si>
  <si>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</si>
  <si>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</si>
  <si>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</si>
  <si>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</si>
  <si>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</si>
  <si>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</si>
  <si>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</si>
  <si>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</si>
  <si>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</si>
  <si>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</si>
  <si>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</si>
  <si>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</si>
  <si>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</si>
  <si>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</si>
  <si>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</si>
  <si>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</si>
  <si>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</si>
  <si>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</si>
  <si>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</si>
  <si>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</si>
  <si>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</si>
  <si>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</si>
  <si>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</si>
  <si>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</si>
  <si>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</si>
  <si>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</si>
  <si>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</si>
  <si>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</si>
  <si>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</si>
  <si>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</si>
  <si>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</si>
  <si>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</si>
  <si>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</si>
  <si>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</si>
  <si>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</si>
  <si>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</si>
  <si>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</si>
  <si>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</si>
  <si>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</si>
  <si>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</si>
  <si>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</si>
  <si>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</si>
  <si>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</si>
  <si>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</si>
  <si>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</si>
  <si>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</si>
  <si>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</si>
  <si>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</si>
  <si>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</si>
  <si>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</si>
  <si>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</si>
  <si>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</si>
  <si>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</si>
  <si>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</si>
  <si>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</si>
  <si>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</si>
  <si>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</si>
  <si>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</si>
  <si>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</si>
  <si>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</si>
  <si>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</si>
  <si>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</si>
  <si>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</si>
  <si>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</si>
  <si>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</si>
  <si>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</si>
  <si>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</si>
  <si>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</si>
  <si>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</si>
  <si>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</si>
  <si>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</si>
  <si>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</si>
  <si>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</si>
  <si>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</si>
  <si>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</si>
  <si>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</si>
  <si>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</si>
  <si>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</si>
  <si>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</si>
  <si>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</si>
  <si>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</si>
  <si>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</si>
  <si>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</si>
  <si>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</si>
  <si>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</si>
  <si>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</si>
  <si>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</si>
  <si>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</si>
  <si>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</si>
  <si>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</si>
  <si>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</si>
  <si>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</si>
  <si>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</si>
  <si>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</si>
  <si>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</si>
  <si>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</si>
  <si>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</si>
  <si>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</si>
  <si>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</si>
  <si>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</si>
  <si>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</si>
  <si>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</si>
  <si>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</si>
  <si>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</si>
  <si>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</si>
  <si>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</si>
  <si>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</si>
  <si>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</si>
  <si>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</si>
  <si>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</si>
  <si>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</si>
  <si>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</si>
  <si>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</si>
  <si>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</si>
  <si>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</si>
  <si>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</si>
  <si>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</si>
  <si>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</si>
  <si>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</si>
  <si>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</si>
  <si>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</si>
  <si>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</si>
  <si>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</si>
  <si>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</si>
  <si>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</si>
  <si>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</si>
  <si>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</si>
  <si>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</si>
  <si>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</si>
  <si>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</si>
  <si>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</si>
  <si>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</si>
  <si>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</si>
  <si>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</si>
  <si>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</si>
  <si>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</si>
  <si>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</si>
  <si>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</si>
  <si>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</si>
  <si>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</si>
  <si>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</si>
  <si>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</si>
  <si>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</si>
  <si>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</si>
  <si>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</si>
  <si>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</si>
  <si>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</si>
  <si>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</si>
  <si>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</si>
  <si>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</si>
  <si>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</si>
  <si>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</si>
  <si>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</si>
  <si>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</si>
  <si>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</si>
  <si>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</si>
  <si>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</si>
  <si>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</si>
  <si>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</si>
  <si>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</si>
  <si>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</si>
  <si>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</si>
  <si>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</si>
  <si>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</si>
  <si>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</si>
  <si>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</si>
  <si>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</si>
  <si>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</si>
  <si>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</si>
  <si>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</si>
  <si>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</si>
  <si>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</si>
  <si>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</si>
  <si>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</si>
  <si>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</si>
  <si>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</si>
  <si>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</si>
  <si>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</si>
  <si>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</si>
  <si>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</si>
  <si>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</si>
  <si>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</si>
  <si>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</si>
  <si>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</si>
  <si>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</si>
  <si>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</si>
  <si>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</si>
  <si>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</si>
  <si>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</si>
  <si>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</si>
  <si>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</si>
  <si>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</si>
  <si>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</si>
  <si>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</si>
  <si>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</si>
  <si>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</si>
  <si>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</si>
  <si>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</si>
  <si>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</si>
  <si>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</si>
  <si>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</si>
  <si>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</si>
  <si>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</si>
  <si>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</si>
  <si>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</si>
  <si>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</si>
  <si>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</si>
  <si>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</si>
  <si>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</si>
  <si>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</si>
  <si>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</si>
  <si>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</si>
  <si>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</si>
  <si>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</si>
  <si>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</si>
  <si>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</si>
  <si>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</si>
  <si>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</si>
  <si>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</si>
  <si>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</si>
  <si>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</si>
  <si>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</si>
  <si>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</si>
  <si>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</si>
  <si>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</si>
  <si>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</si>
  <si>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</si>
  <si>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</si>
  <si>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</si>
  <si>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</si>
  <si>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</si>
  <si>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</si>
  <si>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</si>
  <si>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</si>
  <si>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</si>
  <si>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</si>
  <si>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</si>
  <si>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</si>
  <si>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</si>
  <si>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</si>
  <si>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</si>
  <si>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</si>
  <si>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</si>
  <si>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</si>
  <si>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</si>
  <si>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</si>
  <si>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</si>
  <si>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</si>
  <si>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</si>
  <si>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</si>
  <si>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</si>
  <si>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</si>
  <si>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</si>
  <si>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</si>
  <si>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</si>
  <si>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</si>
  <si>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</si>
  <si>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</si>
  <si>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</si>
  <si>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</si>
  <si>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</si>
  <si>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</si>
  <si>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</si>
  <si>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</si>
  <si>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</si>
  <si>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</si>
  <si>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</si>
  <si>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</si>
  <si>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</si>
  <si>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</si>
  <si>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</si>
  <si>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</si>
  <si>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</si>
  <si>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</si>
  <si>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</si>
  <si>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</si>
  <si>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</si>
  <si>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</si>
  <si>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</si>
  <si>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</si>
  <si>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</si>
  <si>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</si>
  <si>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</si>
  <si>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</si>
  <si>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</si>
  <si>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</si>
  <si>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</si>
  <si>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</si>
  <si>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</si>
  <si>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</si>
  <si>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</si>
  <si>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</si>
  <si>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</si>
  <si>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</si>
  <si>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</si>
  <si>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</si>
  <si>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</si>
  <si>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</si>
  <si>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</si>
  <si>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</si>
  <si>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</si>
  <si>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</si>
  <si>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</si>
  <si>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</si>
  <si>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</si>
  <si>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</si>
  <si>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</si>
  <si>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</si>
  <si>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</si>
  <si>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</si>
  <si>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</si>
  <si>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</si>
  <si>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</si>
  <si>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</si>
  <si>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</si>
  <si>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</si>
  <si>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</si>
  <si>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</si>
  <si>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</si>
  <si>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</si>
  <si>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</si>
  <si>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</si>
  <si>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</si>
  <si>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</si>
  <si>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</si>
  <si>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</si>
  <si>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</si>
  <si>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</si>
  <si>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</si>
  <si>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</si>
  <si>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</si>
  <si>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</si>
  <si>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</si>
  <si>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</si>
  <si>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</si>
  <si>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</si>
  <si>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</si>
  <si>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</si>
  <si>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</si>
  <si>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</si>
  <si>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</si>
  <si>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</si>
  <si>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</si>
  <si>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</si>
  <si>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</si>
  <si>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</si>
  <si>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</si>
  <si>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</si>
  <si>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</si>
  <si>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</si>
  <si>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</si>
  <si>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</si>
  <si>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</si>
  <si>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</si>
  <si>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</si>
  <si>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</si>
  <si>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</si>
  <si>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</si>
  <si>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</si>
  <si>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</si>
  <si>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</si>
  <si>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</si>
  <si>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</si>
  <si>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</si>
  <si>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</si>
  <si>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</si>
  <si>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</si>
  <si>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</si>
  <si>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</si>
  <si>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</si>
  <si>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</si>
  <si>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</si>
  <si>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</si>
  <si>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</si>
  <si>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</si>
  <si>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</si>
  <si>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</si>
  <si>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</si>
  <si>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</si>
  <si>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</si>
  <si>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</si>
  <si>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</si>
  <si>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</si>
  <si>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</si>
  <si>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</si>
  <si>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</si>
  <si>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</si>
  <si>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</si>
  <si>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</si>
  <si>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</si>
  <si>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</si>
  <si>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</si>
  <si>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</si>
  <si>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</si>
  <si>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</si>
  <si>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</si>
  <si>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</si>
  <si>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</si>
  <si>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</si>
  <si>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</si>
  <si>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</si>
  <si>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</si>
  <si>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</si>
  <si>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</si>
  <si>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</si>
  <si>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</si>
  <si>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</si>
  <si>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</si>
  <si>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</si>
  <si>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</si>
  <si>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</si>
  <si>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</si>
  <si>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</si>
  <si>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</si>
  <si>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</si>
  <si>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</si>
  <si>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</si>
  <si>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</si>
  <si>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</si>
  <si>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</si>
  <si>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</si>
  <si>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</si>
  <si>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</si>
  <si>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</si>
  <si>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</si>
  <si>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</si>
  <si>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</si>
  <si>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</si>
  <si>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</si>
  <si>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</si>
  <si>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</si>
  <si>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</si>
  <si>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</si>
  <si>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</si>
  <si>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</si>
  <si>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</si>
  <si>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</si>
  <si>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</si>
  <si>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</si>
  <si>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</si>
  <si>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</si>
  <si>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</si>
  <si>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</si>
  <si>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</si>
  <si>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</si>
  <si>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</si>
  <si>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</si>
  <si>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</si>
  <si>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</si>
  <si>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</si>
  <si>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</si>
  <si>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</si>
  <si>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</si>
  <si>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</si>
  <si>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</si>
  <si>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</si>
  <si>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</si>
  <si>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</si>
  <si>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</si>
  <si>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</si>
  <si>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</si>
  <si>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</si>
  <si>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</si>
  <si>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</si>
  <si>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</si>
  <si>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</si>
  <si>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</si>
  <si>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</si>
  <si>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</si>
  <si>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</si>
  <si>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</si>
  <si>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</si>
  <si>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</si>
  <si>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</si>
  <si>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</si>
  <si>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</si>
  <si>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</si>
  <si>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</si>
  <si>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</si>
  <si>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</si>
  <si>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</si>
  <si>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</si>
  <si>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</si>
  <si>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</si>
  <si>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</si>
  <si>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</si>
  <si>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</si>
  <si>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</si>
  <si>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</si>
  <si>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</si>
  <si>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</si>
  <si>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</si>
  <si>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</si>
  <si>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</si>
  <si>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</si>
  <si>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</si>
  <si>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</si>
  <si>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</si>
  <si>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</si>
  <si>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</si>
  <si>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</si>
  <si>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</si>
  <si>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</si>
  <si>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</si>
  <si>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</si>
  <si>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</si>
  <si>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</si>
  <si>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</si>
  <si>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</si>
  <si>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</si>
  <si>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</si>
  <si>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</si>
  <si>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</si>
  <si>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</si>
  <si>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</si>
  <si>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</si>
  <si>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</si>
  <si>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</si>
  <si>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</si>
  <si>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</si>
  <si>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</si>
  <si>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</si>
  <si>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</si>
  <si>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</si>
  <si>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</si>
  <si>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</si>
  <si>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</si>
  <si>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</si>
  <si>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</si>
  <si>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</si>
  <si>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</si>
  <si>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</si>
  <si>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</si>
  <si>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</si>
  <si>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</si>
  <si>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</si>
  <si>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</si>
  <si>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</si>
  <si>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</si>
  <si>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</si>
  <si>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</si>
  <si>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</si>
  <si>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</si>
  <si>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</si>
  <si>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</si>
  <si>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</si>
  <si>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</si>
  <si>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</si>
  <si>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</si>
  <si>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</si>
  <si>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</si>
  <si>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</si>
  <si>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</si>
  <si>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</si>
  <si>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</si>
  <si>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</si>
  <si>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</si>
  <si>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</si>
  <si>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</si>
  <si>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</si>
  <si>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</si>
  <si>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</si>
  <si>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</si>
  <si>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</si>
  <si>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</si>
  <si>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</si>
  <si>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</si>
  <si>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</si>
  <si>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</si>
  <si>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</si>
  <si>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</si>
  <si>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</si>
  <si>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</si>
  <si>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</si>
  <si>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</si>
  <si>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</si>
  <si>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</si>
  <si>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</si>
  <si>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</si>
  <si>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</si>
  <si>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</si>
  <si>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</si>
  <si>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</si>
  <si>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</si>
  <si>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</si>
  <si>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</si>
  <si>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</si>
  <si>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</si>
  <si>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</si>
  <si>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</si>
  <si>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</si>
  <si>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</si>
  <si>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</si>
  <si>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</si>
  <si>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</si>
  <si>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</si>
  <si>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</si>
  <si>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</si>
  <si>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</si>
  <si>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</si>
  <si>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</si>
  <si>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</si>
  <si>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</si>
  <si>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</si>
  <si>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</si>
  <si>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</si>
  <si>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</si>
  <si>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</si>
  <si>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</si>
  <si>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</si>
  <si>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</si>
  <si>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</si>
  <si>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</si>
  <si>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</si>
  <si>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</si>
  <si>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</si>
  <si>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</si>
  <si>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</si>
  <si>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</si>
  <si>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</si>
  <si>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</si>
  <si>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</si>
  <si>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</si>
  <si>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</si>
  <si>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</si>
  <si>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</si>
  <si>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</si>
  <si>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</si>
  <si>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</si>
  <si>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</si>
  <si>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</si>
  <si>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</si>
  <si>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</si>
  <si>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</si>
  <si>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</si>
  <si>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</si>
  <si>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</si>
  <si>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</si>
  <si>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</si>
  <si>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</si>
  <si>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</si>
  <si>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</si>
  <si>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</si>
  <si>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</si>
  <si>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</si>
  <si>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</si>
  <si>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</si>
  <si>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</si>
  <si>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</si>
  <si>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</si>
  <si>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</si>
  <si>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</si>
  <si>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</si>
  <si>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</si>
  <si>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</si>
  <si>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</si>
  <si>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</si>
  <si>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</si>
  <si>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</si>
  <si>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</si>
  <si>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</si>
  <si>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</si>
  <si>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</si>
  <si>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</si>
  <si>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</si>
  <si>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</si>
  <si>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</si>
  <si>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</si>
  <si>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</si>
  <si>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</si>
  <si>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</si>
  <si>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</si>
  <si>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</si>
  <si>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</si>
  <si>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</si>
  <si>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</si>
  <si>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</si>
  <si>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</si>
  <si>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</si>
  <si>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</si>
  <si>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</si>
  <si>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</si>
  <si>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</si>
  <si>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</si>
  <si>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</si>
  <si>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</si>
  <si>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</si>
  <si>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</si>
  <si>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</si>
  <si>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</si>
  <si>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</si>
  <si>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</si>
  <si>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</si>
  <si>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</si>
  <si>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</si>
  <si>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</si>
  <si>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</si>
  <si>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</si>
  <si>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</si>
  <si>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</si>
  <si>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</si>
  <si>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</si>
  <si>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</si>
  <si>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</si>
  <si>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</si>
  <si>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</si>
  <si>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</si>
  <si>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</si>
  <si>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</si>
  <si>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</si>
  <si>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</si>
  <si>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</si>
  <si>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</si>
  <si>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</si>
  <si>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</si>
  <si>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</si>
  <si>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</si>
  <si>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</si>
  <si>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</si>
  <si>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</si>
  <si>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</si>
  <si>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</si>
  <si>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</si>
  <si>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</si>
  <si>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</si>
  <si>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</si>
  <si>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</si>
  <si>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</si>
  <si>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</si>
  <si>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</si>
  <si>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</si>
  <si>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</si>
  <si>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</si>
  <si>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</si>
  <si>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</si>
  <si>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</si>
  <si>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</si>
  <si>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</si>
  <si>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</si>
  <si>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</si>
  <si>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</si>
  <si>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</si>
  <si>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</si>
  <si>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</si>
  <si>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</si>
  <si>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</si>
  <si>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</si>
  <si>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</si>
  <si>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</si>
  <si>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</si>
  <si>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</si>
  <si>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</si>
  <si>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</si>
  <si>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</si>
  <si>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</si>
  <si>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</si>
  <si>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</si>
  <si>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</si>
  <si>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</si>
  <si>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</si>
  <si>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</si>
  <si>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</si>
  <si>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</si>
  <si>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</si>
  <si>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</si>
  <si>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</si>
  <si>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</si>
  <si>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</si>
  <si>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</si>
  <si>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</si>
  <si>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</si>
  <si>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</si>
  <si>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</si>
  <si>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</si>
  <si>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</si>
  <si>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</si>
  <si>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</si>
  <si>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</si>
  <si>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</si>
  <si>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</si>
  <si>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</si>
  <si>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</si>
  <si>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</si>
  <si>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</si>
  <si>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</si>
  <si>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</si>
  <si>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</si>
  <si>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</si>
  <si>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</si>
  <si>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</si>
  <si>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</si>
  <si>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</si>
  <si>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</si>
  <si>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</si>
  <si>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</si>
  <si>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</si>
  <si>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</si>
  <si>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</si>
  <si>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</si>
  <si>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</si>
  <si>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</si>
  <si>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</si>
  <si>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</si>
  <si>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</si>
  <si>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</si>
  <si>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</si>
  <si>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</si>
  <si>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</si>
  <si>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</si>
  <si>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</si>
  <si>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</si>
  <si>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</si>
  <si>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</si>
  <si>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</si>
  <si>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</si>
  <si>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</si>
  <si>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</si>
  <si>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</si>
  <si>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</si>
  <si>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</si>
  <si>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</si>
  <si>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</si>
  <si>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</si>
  <si>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</si>
  <si>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</si>
  <si>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</si>
  <si>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</si>
  <si>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</si>
  <si>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</si>
  <si>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</si>
  <si>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</si>
  <si>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</si>
  <si>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</si>
  <si>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</si>
  <si>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</si>
  <si>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</si>
  <si>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</si>
  <si>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</si>
  <si>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</si>
  <si>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</si>
  <si>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</si>
  <si>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</si>
  <si>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</si>
  <si>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</si>
  <si>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</si>
  <si>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</si>
  <si>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</si>
  <si>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</si>
  <si>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</si>
  <si>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</si>
  <si>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</si>
  <si>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</si>
  <si>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</si>
  <si>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</si>
  <si>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</si>
  <si>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</si>
  <si>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</si>
  <si>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</si>
  <si>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</si>
  <si>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</si>
  <si>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</si>
  <si>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</si>
  <si>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</si>
  <si>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</si>
  <si>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</si>
  <si>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</si>
  <si>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</si>
  <si>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</si>
  <si>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</si>
  <si>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</si>
  <si>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</si>
  <si>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</si>
  <si>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</si>
  <si>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</si>
  <si>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</si>
  <si>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</si>
  <si>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</si>
  <si>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</si>
  <si>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</si>
  <si>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</si>
  <si>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</si>
  <si>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</si>
  <si>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</si>
  <si>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</si>
  <si>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</si>
  <si>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</si>
  <si>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</si>
  <si>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</si>
  <si>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</si>
  <si>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</si>
  <si>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</si>
  <si>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</si>
  <si>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</si>
  <si>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</si>
  <si>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</si>
  <si>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</si>
  <si>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</si>
  <si>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</si>
  <si>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</si>
  <si>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</si>
  <si>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</si>
  <si>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</si>
  <si>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</si>
  <si>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</si>
  <si>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</si>
  <si>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</si>
  <si>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</si>
  <si>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</si>
  <si>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</si>
  <si>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</si>
  <si>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</si>
  <si>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</si>
  <si>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</si>
  <si>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</si>
  <si>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</si>
  <si>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</si>
  <si>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</si>
  <si>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</si>
  <si>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</si>
  <si>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</si>
  <si>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</si>
  <si>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</si>
  <si>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</si>
  <si>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</si>
  <si>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</si>
  <si>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</si>
  <si>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</si>
  <si>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</si>
  <si>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</si>
  <si>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</si>
  <si>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</si>
  <si>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</si>
  <si>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</si>
  <si>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</si>
  <si>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</si>
  <si>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</si>
  <si>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</si>
  <si>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</si>
  <si>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</si>
  <si>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</si>
  <si>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</si>
  <si>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</si>
  <si>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</si>
  <si>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</si>
  <si>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</si>
  <si>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</si>
  <si>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</si>
  <si>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</si>
  <si>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</si>
  <si>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</si>
  <si>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</si>
  <si>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</si>
  <si>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</si>
  <si>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</si>
  <si>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</si>
  <si>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</si>
  <si>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</si>
  <si>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</si>
  <si>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</si>
  <si>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</si>
  <si>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</si>
  <si>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</si>
  <si>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</si>
  <si>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</si>
  <si>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</si>
  <si>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</si>
  <si>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</si>
  <si>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</si>
  <si>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</si>
  <si>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</si>
  <si>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</si>
  <si>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</si>
  <si>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</si>
  <si>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</si>
  <si>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</si>
  <si>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</si>
  <si>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</si>
  <si>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</si>
  <si>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</si>
  <si>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</si>
  <si>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</si>
  <si>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</si>
  <si>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</si>
  <si>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</si>
  <si>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</si>
  <si>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</si>
  <si>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</si>
  <si>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</si>
  <si>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</si>
  <si>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</si>
  <si>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</si>
  <si>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</si>
  <si>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</si>
  <si>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</si>
  <si>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</si>
  <si>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</si>
  <si>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</si>
  <si>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</si>
  <si>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</si>
  <si>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</si>
  <si>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</si>
  <si>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</si>
  <si>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</si>
  <si>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</si>
  <si>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</si>
  <si>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</si>
  <si>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</si>
  <si>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</si>
  <si>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</si>
  <si>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</si>
  <si>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</si>
  <si>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</si>
  <si>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</si>
  <si>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</si>
  <si>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</si>
  <si>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</si>
  <si>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</si>
  <si>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</si>
  <si>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</si>
  <si>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</si>
  <si>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</si>
  <si>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</si>
  <si>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</si>
  <si>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</si>
  <si>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</si>
  <si>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</si>
  <si>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</si>
  <si>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</si>
  <si>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</si>
  <si>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</si>
  <si>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</si>
  <si>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</si>
  <si>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</si>
  <si>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</si>
  <si>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</si>
  <si>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</si>
  <si>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</si>
  <si>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</si>
  <si>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</si>
  <si>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</si>
  <si>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</si>
  <si>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</si>
  <si>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</si>
  <si>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</si>
  <si>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</si>
  <si>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</si>
  <si>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</si>
  <si>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</si>
  <si>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</si>
  <si>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</si>
  <si>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</si>
  <si>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</si>
  <si>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</si>
  <si>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</si>
  <si>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</si>
  <si>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</si>
  <si>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</si>
  <si>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</si>
  <si>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</si>
  <si>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</si>
  <si>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</si>
  <si>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</si>
  <si>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</si>
  <si>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</si>
  <si>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</si>
  <si>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</si>
  <si>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</si>
  <si>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</si>
  <si>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</si>
  <si>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</si>
  <si>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</si>
  <si>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</si>
  <si>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</si>
  <si>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</si>
  <si>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</si>
  <si>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</si>
  <si>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</si>
  <si>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</si>
  <si>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</si>
  <si>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</si>
  <si>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</si>
  <si>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</si>
  <si>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</si>
  <si>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</si>
  <si>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</si>
  <si>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</si>
  <si>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</si>
  <si>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</si>
  <si>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</si>
  <si>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</si>
  <si>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</si>
  <si>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</si>
  <si>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</si>
  <si>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</si>
  <si>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</si>
  <si>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</si>
  <si>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</si>
  <si>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</si>
  <si>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</si>
  <si>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</si>
  <si>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</si>
  <si>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</si>
  <si>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</si>
  <si>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</si>
  <si>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</si>
  <si>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</si>
  <si>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</si>
  <si>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</si>
  <si>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</si>
  <si>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</si>
  <si>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</si>
  <si>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</si>
  <si>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</si>
  <si>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</si>
  <si>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</si>
  <si>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</si>
  <si>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</si>
  <si>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</si>
  <si>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</si>
  <si>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</si>
  <si>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</si>
  <si>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</si>
  <si>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</si>
  <si>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</si>
  <si>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</si>
  <si>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</si>
  <si>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</si>
  <si>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</si>
  <si>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</si>
  <si>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</si>
  <si>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</si>
  <si>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</si>
  <si>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</si>
  <si>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</si>
  <si>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</si>
  <si>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</si>
  <si>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</si>
  <si>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</si>
  <si>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</si>
  <si>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</si>
  <si>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</si>
  <si>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</si>
  <si>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</si>
  <si>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</si>
  <si>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</si>
  <si>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</si>
  <si>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</si>
  <si>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</si>
  <si>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</si>
  <si>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</si>
  <si>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</si>
  <si>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</si>
  <si>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</si>
  <si>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</si>
  <si>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</si>
  <si>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</si>
  <si>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</si>
  <si>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</si>
  <si>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</si>
  <si>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</si>
  <si>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</si>
  <si>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</si>
  <si>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</si>
  <si>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</si>
  <si>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</si>
  <si>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</si>
  <si>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</si>
  <si>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</si>
  <si>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</si>
  <si>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</si>
  <si>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</si>
  <si>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</si>
  <si>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</si>
  <si>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</si>
  <si>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</si>
  <si>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</si>
  <si>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</si>
  <si>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</si>
  <si>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</si>
  <si>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</si>
  <si>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</si>
  <si>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</si>
  <si>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</si>
  <si>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</si>
  <si>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</si>
  <si>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</si>
  <si>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</si>
  <si>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</si>
  <si>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</si>
  <si>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</si>
  <si>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</si>
  <si>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</si>
  <si>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</si>
  <si>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</si>
  <si>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</si>
  <si>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</si>
  <si>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</si>
  <si>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</si>
  <si>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</si>
  <si>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</si>
  <si>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</si>
  <si>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</si>
  <si>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</si>
  <si>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</si>
  <si>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</si>
  <si>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</si>
  <si>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</si>
  <si>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</si>
  <si>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</si>
  <si>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</si>
  <si>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</si>
  <si>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</si>
  <si>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</si>
  <si>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</si>
  <si>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</si>
  <si>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</si>
  <si>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</si>
  <si>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</si>
  <si>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</si>
  <si>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</si>
  <si>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</si>
  <si>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</si>
  <si>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</si>
  <si>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</si>
  <si>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</si>
  <si>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</si>
  <si>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</si>
  <si>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</si>
  <si>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</si>
  <si>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</si>
  <si>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</si>
  <si>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</si>
  <si>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</si>
  <si>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</si>
  <si>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</si>
  <si>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</si>
  <si>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</si>
  <si>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</si>
  <si>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</si>
  <si>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</si>
  <si>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</si>
  <si>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</si>
  <si>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</si>
  <si>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</si>
  <si>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</si>
  <si>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</si>
  <si>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</si>
  <si>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</si>
  <si>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</si>
  <si>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</si>
  <si>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</si>
  <si>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</si>
  <si>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</si>
  <si>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</si>
  <si>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</si>
  <si>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</si>
  <si>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</si>
  <si>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</si>
  <si>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</si>
  <si>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</si>
  <si>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</si>
  <si>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</si>
  <si>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</si>
  <si>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</si>
  <si>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</si>
  <si>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</si>
  <si>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</si>
  <si>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</si>
  <si>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</si>
  <si>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</si>
  <si>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</si>
  <si>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</si>
  <si>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</si>
  <si>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</si>
  <si>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</si>
  <si>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</si>
  <si>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</si>
  <si>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</si>
  <si>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</si>
  <si>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</si>
  <si>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</si>
  <si>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</si>
  <si>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</si>
  <si>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</si>
  <si>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</si>
  <si>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</si>
  <si>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</si>
  <si>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</si>
  <si>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</si>
  <si>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</si>
  <si>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</si>
  <si>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</si>
  <si>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</si>
  <si>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</si>
  <si>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</si>
  <si>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</si>
  <si>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</si>
  <si>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</si>
  <si>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</si>
  <si>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</si>
  <si>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</si>
  <si>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</si>
  <si>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</si>
  <si>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</si>
  <si>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</si>
  <si>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</si>
  <si>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</si>
  <si>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</si>
  <si>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</si>
  <si>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</si>
  <si>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</si>
  <si>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</si>
  <si>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</si>
  <si>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</si>
  <si>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</si>
  <si>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</si>
  <si>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</si>
  <si>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</si>
  <si>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</si>
  <si>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</si>
  <si>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</si>
  <si>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</si>
  <si>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</si>
  <si>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</si>
  <si>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</si>
  <si>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</si>
  <si>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</si>
  <si>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</si>
  <si>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</si>
  <si>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</si>
  <si>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</si>
  <si>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</si>
  <si>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</si>
  <si>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</si>
  <si>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</si>
  <si>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</si>
  <si>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</si>
  <si>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</si>
  <si>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</si>
  <si>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</si>
  <si>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</si>
  <si>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</si>
  <si>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</si>
  <si>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</si>
  <si>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</si>
  <si>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</si>
  <si>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</si>
  <si>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</si>
  <si>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</si>
  <si>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</si>
  <si>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</si>
  <si>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</si>
  <si>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</si>
  <si>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</si>
  <si>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</si>
  <si>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</si>
  <si>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</si>
  <si>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</si>
  <si>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</si>
  <si>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</si>
  <si>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</si>
  <si>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</si>
  <si>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</si>
  <si>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</si>
  <si>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</si>
  <si>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</si>
  <si>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</si>
  <si>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</si>
  <si>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</si>
  <si>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</si>
  <si>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</si>
  <si>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</si>
  <si>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</si>
  <si>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</si>
  <si>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</si>
  <si>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</si>
  <si>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</si>
  <si>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</si>
  <si>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</si>
  <si>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</si>
  <si>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</si>
  <si>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</si>
  <si>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</si>
  <si>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</si>
  <si>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</si>
  <si>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</si>
  <si>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</si>
  <si>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</si>
  <si>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</si>
  <si>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</si>
  <si>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</si>
  <si>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</si>
  <si>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</si>
  <si>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</si>
  <si>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</si>
  <si>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</si>
  <si>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</si>
  <si>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</si>
  <si>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</si>
  <si>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</si>
  <si>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</si>
  <si>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</si>
  <si>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</si>
  <si>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</si>
  <si>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</si>
  <si>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</si>
  <si>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</si>
  <si>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</si>
  <si>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</si>
  <si>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</si>
  <si>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</si>
  <si>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</si>
  <si>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</si>
  <si>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</si>
  <si>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</si>
  <si>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</si>
  <si>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</si>
  <si>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</si>
  <si>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</si>
  <si>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</si>
  <si>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</si>
  <si>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</si>
  <si>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</si>
  <si>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</si>
  <si>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</si>
  <si>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</si>
  <si>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</si>
  <si>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</si>
  <si>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</si>
  <si>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</si>
  <si>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</si>
  <si>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</si>
  <si>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</si>
  <si>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</si>
  <si>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</si>
  <si>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</si>
  <si>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</si>
  <si>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</si>
  <si>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</si>
  <si>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</si>
  <si>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</si>
  <si>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</si>
  <si>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</si>
  <si>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</si>
  <si>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</si>
  <si>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</si>
  <si>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</si>
  <si>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</si>
  <si>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</si>
  <si>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</si>
  <si>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</si>
  <si>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</si>
  <si>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</si>
  <si>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</si>
  <si>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</si>
  <si>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</si>
  <si>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</si>
  <si>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</si>
  <si>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</si>
  <si>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</si>
  <si>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</si>
  <si>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</si>
  <si>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</si>
  <si>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</si>
  <si>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</si>
  <si>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</si>
  <si>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</si>
  <si>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</si>
  <si>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</si>
  <si>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</si>
  <si>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</si>
  <si>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</si>
  <si>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</si>
  <si>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</si>
  <si>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</si>
  <si>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</si>
  <si>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</si>
  <si>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</si>
  <si>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</si>
  <si>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</si>
  <si>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</si>
  <si>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</si>
  <si>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</si>
  <si>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</si>
  <si>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</si>
  <si>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</si>
  <si>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</si>
  <si>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</si>
  <si>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</si>
  <si>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</si>
  <si>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</si>
  <si>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</si>
  <si>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</si>
  <si>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</si>
  <si>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</si>
  <si>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</si>
  <si>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</si>
  <si>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</si>
  <si>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</si>
  <si>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</si>
  <si>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</si>
  <si>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</si>
  <si>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</si>
  <si>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</si>
  <si>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</si>
  <si>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</si>
  <si>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</si>
  <si>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</si>
  <si>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</si>
  <si>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</si>
  <si>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</si>
  <si>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</si>
  <si>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</si>
  <si>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</si>
  <si>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</si>
  <si>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</si>
  <si>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</si>
  <si>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</si>
  <si>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</si>
  <si>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</si>
  <si>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</si>
  <si>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</si>
  <si>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</si>
  <si>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</si>
  <si>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</si>
  <si>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</si>
  <si>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</si>
  <si>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</si>
  <si>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</si>
  <si>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</si>
  <si>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</si>
  <si>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</si>
  <si>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</si>
  <si>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</si>
  <si>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</si>
  <si>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</si>
  <si>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</si>
  <si>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</si>
  <si>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</si>
  <si>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</si>
  <si>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</si>
  <si>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</si>
  <si>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</si>
  <si>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</si>
  <si>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</si>
  <si>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</si>
  <si>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</si>
  <si>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</si>
  <si>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</si>
  <si>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</si>
  <si>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</si>
  <si>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</si>
  <si>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</si>
  <si>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</si>
  <si>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</si>
  <si>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</si>
  <si>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</si>
  <si>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</si>
  <si>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</si>
  <si>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</si>
  <si>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</si>
  <si>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</si>
  <si>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</si>
  <si>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</si>
  <si>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</si>
  <si>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</si>
  <si>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</si>
  <si>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</si>
  <si>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</si>
  <si>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</si>
  <si>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</si>
  <si>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</si>
  <si>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</si>
  <si>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</si>
  <si>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</si>
  <si>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</si>
  <si>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</si>
  <si>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</si>
  <si>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</si>
  <si>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</si>
  <si>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</si>
  <si>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</si>
  <si>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</si>
  <si>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</si>
  <si>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</si>
  <si>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</si>
  <si>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</si>
  <si>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</si>
  <si>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</si>
  <si>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</si>
  <si>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</si>
  <si>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</si>
  <si>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</si>
  <si>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</si>
  <si>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</si>
  <si>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</si>
  <si>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</si>
  <si>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</si>
  <si>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</si>
  <si>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</si>
  <si>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</si>
  <si>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</si>
  <si>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</si>
  <si>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</si>
  <si>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</si>
  <si>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</si>
  <si>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</si>
  <si>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</si>
  <si>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</si>
  <si>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</si>
  <si>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</si>
  <si>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</si>
  <si>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</si>
  <si>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</si>
  <si>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</si>
  <si>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</si>
  <si>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</si>
  <si>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</si>
  <si>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</si>
  <si>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</si>
  <si>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</si>
  <si>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</si>
  <si>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</si>
  <si>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</si>
  <si>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</si>
  <si>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</si>
  <si>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</si>
  <si>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</si>
  <si>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</si>
  <si>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</si>
  <si>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</si>
  <si>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</si>
  <si>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</si>
  <si>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</si>
  <si>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</si>
  <si>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</si>
  <si>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</si>
  <si>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</si>
  <si>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</si>
  <si>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</si>
  <si>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</si>
  <si>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</si>
  <si>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</si>
  <si>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</si>
  <si>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</si>
  <si>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</si>
  <si>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</si>
  <si>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</si>
  <si>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</si>
  <si>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</si>
  <si>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</si>
  <si>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</si>
  <si>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</si>
  <si>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</si>
  <si>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</si>
  <si>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</si>
  <si>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</si>
  <si>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</si>
  <si>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</si>
  <si>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</si>
  <si>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</si>
  <si>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</si>
  <si>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</si>
  <si>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</si>
  <si>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</si>
  <si>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</si>
  <si>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</si>
  <si>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</si>
  <si>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</si>
  <si>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</si>
  <si>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</si>
  <si>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</si>
  <si>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</si>
  <si>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</si>
  <si>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</si>
  <si>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</si>
  <si>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</si>
  <si>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</si>
  <si>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</si>
  <si>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</si>
  <si>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</si>
  <si>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</si>
  <si>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</si>
  <si>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</si>
  <si>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</si>
  <si>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</si>
  <si>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</si>
  <si>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</si>
  <si>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</si>
  <si>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</si>
  <si>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</si>
  <si>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</si>
  <si>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</si>
  <si>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</si>
  <si>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</si>
  <si>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</si>
  <si>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</si>
  <si>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</si>
  <si>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</si>
  <si>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</si>
  <si>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</si>
  <si>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</si>
  <si>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</si>
  <si>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</si>
  <si>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</si>
  <si>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</si>
  <si>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</si>
  <si>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</si>
  <si>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</si>
  <si>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</si>
  <si>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</si>
  <si>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</si>
  <si>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</si>
  <si>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</si>
  <si>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</si>
  <si>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</si>
  <si>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</si>
  <si>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</si>
  <si>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</si>
  <si>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</si>
  <si>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</si>
  <si>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</si>
  <si>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</si>
  <si>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</si>
  <si>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</si>
  <si>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</si>
  <si>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</si>
  <si>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</si>
  <si>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</si>
  <si>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</si>
  <si>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</si>
  <si>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</si>
  <si>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</si>
  <si>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</si>
  <si>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</si>
  <si>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</si>
  <si>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</si>
  <si>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</si>
  <si>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</si>
  <si>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</si>
  <si>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</si>
  <si>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</si>
  <si>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</si>
  <si>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</si>
  <si>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</si>
  <si>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</si>
  <si>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</si>
  <si>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</si>
  <si>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</si>
  <si>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</si>
  <si>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</si>
  <si>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</si>
  <si>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</si>
  <si>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</si>
  <si>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</si>
  <si>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</si>
  <si>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</si>
  <si>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</si>
  <si>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</si>
  <si>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</si>
  <si>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</si>
  <si>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</si>
  <si>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</si>
  <si>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</si>
  <si>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</si>
  <si>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</si>
  <si>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</si>
  <si>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</si>
  <si>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</si>
  <si>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</si>
  <si>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</si>
  <si>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</si>
  <si>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</si>
  <si>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</si>
  <si>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</si>
  <si>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</si>
  <si>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</si>
  <si>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</si>
  <si>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</si>
  <si>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</si>
  <si>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</si>
  <si>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</si>
  <si>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</si>
  <si>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</si>
  <si>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</si>
  <si>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</si>
  <si>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</si>
  <si>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</si>
  <si>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</si>
  <si>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</si>
  <si>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</si>
  <si>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</si>
  <si>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</si>
  <si>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</si>
  <si>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</si>
  <si>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</si>
  <si>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</si>
  <si>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</si>
  <si>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</si>
  <si>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</si>
  <si>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</si>
  <si>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</si>
  <si>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</si>
  <si>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</si>
  <si>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</si>
  <si>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</si>
  <si>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</si>
  <si>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</si>
  <si>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</si>
  <si>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</si>
  <si>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</si>
  <si>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</si>
  <si>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</si>
  <si>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</si>
  <si>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</si>
  <si>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</si>
  <si>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</si>
  <si>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</si>
  <si>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</si>
  <si>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</si>
  <si>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</si>
  <si>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</si>
  <si>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</si>
  <si>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</si>
  <si>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</si>
  <si>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</si>
  <si>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</si>
  <si>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</si>
  <si>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</si>
  <si>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</si>
  <si>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</si>
  <si>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</si>
  <si>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</si>
  <si>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</si>
  <si>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</si>
  <si>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</si>
  <si>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</si>
  <si>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</si>
  <si>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</si>
  <si>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</si>
  <si>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</si>
  <si>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</si>
  <si>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</si>
  <si>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</si>
  <si>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</si>
  <si>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</si>
  <si>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</si>
  <si>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</si>
  <si>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</si>
  <si>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</si>
  <si>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</si>
  <si>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</si>
  <si>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</si>
  <si>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</si>
  <si>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</si>
  <si>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</si>
  <si>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</si>
  <si>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</si>
  <si>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</si>
  <si>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</si>
  <si>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</si>
  <si>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</si>
  <si>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</si>
  <si>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</si>
  <si>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</si>
  <si>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</si>
  <si>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</si>
  <si>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</si>
  <si>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</si>
  <si>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</si>
  <si>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</si>
  <si>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</si>
  <si>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</si>
  <si>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</si>
  <si>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</si>
  <si>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</si>
  <si>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</si>
  <si>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</si>
  <si>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</si>
  <si>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</si>
  <si>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</si>
  <si>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</si>
  <si>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</si>
  <si>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</si>
  <si>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</si>
  <si>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</si>
  <si>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</si>
  <si>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</si>
  <si>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</si>
  <si>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</si>
  <si>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</si>
  <si>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</si>
  <si>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</si>
  <si>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</si>
  <si>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</si>
  <si>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</si>
  <si>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</si>
  <si>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</si>
  <si>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</si>
  <si>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</si>
  <si>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</si>
  <si>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</si>
  <si>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</si>
  <si>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</si>
  <si>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</si>
  <si>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</si>
  <si>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</si>
  <si>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</si>
  <si>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</si>
  <si>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</si>
  <si>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</si>
  <si>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</si>
  <si>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</si>
  <si>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</si>
  <si>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</si>
  <si>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</si>
  <si>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</si>
  <si>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</si>
  <si>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</si>
  <si>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</si>
  <si>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</si>
  <si>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</si>
  <si>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</si>
  <si>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</si>
  <si>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</si>
  <si>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</si>
  <si>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</si>
  <si>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</si>
  <si>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</si>
  <si>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</si>
  <si>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</si>
  <si>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</si>
  <si>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</si>
  <si>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</si>
  <si>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</si>
  <si>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</si>
  <si>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</si>
  <si>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</si>
  <si>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</si>
  <si>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</si>
  <si>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</si>
  <si>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</si>
  <si>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</si>
  <si>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</si>
  <si>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</si>
  <si>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</si>
  <si>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</si>
  <si>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</si>
  <si>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</si>
  <si>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</si>
  <si>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</si>
  <si>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</si>
  <si>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</si>
  <si>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</si>
  <si>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</si>
  <si>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</si>
  <si>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</si>
  <si>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</si>
  <si>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</si>
  <si>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</si>
  <si>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</si>
  <si>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</si>
  <si>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</si>
  <si>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</si>
  <si>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</si>
  <si>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</si>
  <si>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</si>
  <si>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</si>
  <si>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</si>
  <si>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</si>
  <si>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</si>
  <si>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</si>
  <si>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</si>
  <si>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</si>
  <si>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</si>
  <si>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</si>
  <si>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</si>
  <si>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</si>
  <si>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</si>
  <si>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</si>
  <si>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</si>
  <si>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</si>
  <si>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</si>
  <si>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</si>
  <si>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</si>
  <si>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</si>
  <si>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</si>
  <si>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</si>
  <si>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</si>
  <si>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</si>
  <si>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</si>
  <si>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</si>
  <si>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</si>
  <si>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</si>
  <si>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</si>
  <si>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</si>
  <si>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</si>
  <si>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</si>
  <si>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</si>
  <si>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</si>
  <si>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</si>
  <si>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</si>
  <si>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</si>
  <si>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</si>
  <si>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</si>
  <si>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</si>
  <si>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</si>
  <si>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</si>
  <si>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</si>
  <si>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</si>
  <si>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</si>
  <si>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</si>
  <si>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</si>
  <si>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</si>
  <si>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</si>
  <si>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</si>
  <si>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</si>
  <si>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</si>
  <si>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</si>
  <si>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</si>
  <si>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</si>
  <si>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</si>
  <si>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</si>
  <si>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</si>
  <si>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</si>
  <si>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</si>
  <si>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</si>
  <si>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</si>
  <si>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</si>
  <si>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</si>
  <si>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</si>
  <si>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</si>
  <si>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</si>
  <si>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</si>
  <si>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</si>
  <si>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</si>
  <si>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</si>
  <si>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</si>
  <si>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</si>
  <si>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</si>
  <si>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</si>
  <si>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</si>
  <si>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</si>
  <si>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</si>
  <si>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</si>
  <si>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</si>
  <si>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</si>
  <si>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</si>
  <si>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</si>
  <si>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</si>
  <si>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</si>
  <si>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</si>
  <si>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</si>
  <si>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</si>
  <si>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</si>
  <si>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</si>
  <si>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</si>
  <si>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</si>
  <si>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</si>
  <si>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</si>
  <si>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</si>
  <si>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</si>
  <si>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</si>
  <si>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</si>
  <si>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</si>
  <si>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</si>
  <si>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</si>
  <si>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</si>
  <si>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</si>
  <si>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</si>
  <si>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</si>
  <si>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</si>
  <si>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</si>
  <si>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</si>
  <si>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</si>
  <si>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</si>
  <si>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</si>
  <si>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</si>
  <si>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</si>
  <si>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</si>
  <si>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</si>
  <si>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</si>
  <si>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</si>
  <si>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</si>
  <si>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</si>
  <si>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</si>
  <si>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</si>
  <si>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</si>
  <si>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</si>
  <si>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</si>
  <si>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</si>
  <si>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</si>
  <si>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</si>
  <si>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</si>
  <si>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</si>
  <si>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</si>
  <si>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</si>
  <si>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</si>
  <si>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</si>
  <si>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</si>
  <si>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</si>
  <si>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</si>
  <si>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</si>
  <si>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</si>
  <si>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</si>
  <si>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</si>
  <si>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</si>
  <si>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</si>
  <si>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</si>
  <si>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</si>
  <si>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</si>
  <si>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</si>
  <si>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</si>
  <si>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</si>
  <si>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</si>
  <si>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</si>
  <si>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</si>
  <si>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</si>
  <si>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</si>
  <si>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</si>
  <si>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</si>
  <si>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</si>
  <si>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</si>
  <si>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</si>
  <si>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</si>
  <si>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</si>
  <si>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</si>
  <si>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</si>
  <si>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</si>
  <si>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</si>
  <si>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</si>
  <si>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</si>
  <si>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</si>
  <si>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</si>
  <si>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</si>
  <si>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</si>
  <si>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</si>
  <si>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</si>
  <si>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</si>
  <si>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</si>
  <si>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</si>
  <si>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</si>
  <si>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</si>
  <si>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</si>
  <si>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</si>
  <si>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</si>
  <si>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</si>
  <si>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</si>
  <si>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</si>
  <si>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</si>
  <si>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</si>
  <si>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</si>
  <si>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</si>
  <si>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</si>
  <si>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</si>
  <si>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</si>
  <si>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</si>
  <si>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</si>
  <si>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</si>
  <si>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</si>
  <si>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</si>
  <si>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</si>
  <si>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</si>
  <si>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</si>
  <si>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</si>
  <si>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</si>
  <si>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</si>
  <si>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</si>
  <si>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</si>
  <si>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</si>
  <si>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</si>
  <si>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</si>
  <si>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</si>
  <si>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</si>
  <si>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</si>
  <si>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</si>
  <si>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</si>
  <si>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</si>
  <si>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</si>
  <si>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</si>
  <si>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</si>
  <si>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</si>
  <si>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</si>
  <si>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</si>
  <si>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</si>
  <si>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</si>
  <si>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</si>
  <si>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</si>
  <si>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</si>
  <si>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</si>
  <si>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</si>
  <si>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</si>
  <si>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</si>
  <si>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</si>
  <si>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</si>
  <si>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</si>
  <si>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</si>
  <si>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</si>
  <si>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</si>
  <si>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</si>
  <si>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</si>
  <si>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</si>
  <si>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</si>
  <si>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</si>
  <si>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</si>
  <si>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</si>
  <si>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</si>
  <si>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</si>
  <si>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</si>
  <si>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</si>
  <si>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</si>
  <si>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</si>
  <si>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</si>
  <si>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</si>
  <si>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</si>
  <si>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</si>
  <si>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</si>
  <si>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</si>
  <si>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</si>
  <si>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</si>
  <si>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</si>
  <si>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</si>
  <si>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</si>
  <si>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</si>
  <si>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</si>
  <si>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</si>
  <si>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</si>
  <si>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</si>
  <si>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</si>
  <si>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</si>
  <si>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</si>
  <si>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</si>
  <si>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</si>
  <si>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</si>
  <si>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</si>
  <si>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</si>
  <si>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</si>
  <si>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</si>
  <si>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</si>
  <si>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</si>
  <si>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</si>
  <si>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</si>
  <si>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</si>
  <si>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</si>
  <si>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</si>
  <si>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</si>
  <si>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</si>
  <si>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</si>
  <si>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</si>
  <si>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</si>
  <si>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</si>
  <si>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</si>
  <si>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</si>
  <si>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</si>
  <si>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</si>
  <si>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</si>
  <si>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</si>
  <si>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</si>
  <si>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</si>
  <si>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</si>
  <si>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</si>
  <si>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</si>
  <si>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</si>
  <si>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</si>
  <si>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</si>
  <si>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</si>
  <si>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</si>
  <si>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</si>
  <si>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</si>
  <si>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</si>
  <si>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</si>
  <si>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</si>
  <si>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</si>
  <si>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</si>
  <si>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</si>
  <si>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</si>
  <si>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</si>
  <si>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</si>
  <si>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</si>
  <si>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</si>
  <si>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</si>
  <si>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</si>
  <si>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</si>
  <si>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</si>
  <si>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</si>
  <si>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</si>
  <si>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</si>
  <si>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</si>
  <si>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</si>
  <si>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</si>
  <si>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</si>
  <si>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</si>
  <si>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</si>
  <si>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</si>
  <si>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</si>
  <si>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</si>
  <si>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</si>
  <si>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</si>
  <si>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</si>
  <si>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</si>
  <si>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</si>
  <si>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</si>
  <si>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</si>
  <si>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</si>
  <si>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</si>
  <si>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</si>
  <si>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</si>
  <si>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</si>
  <si>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</si>
  <si>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</si>
  <si>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</si>
  <si>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</si>
  <si>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</si>
  <si>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</si>
  <si>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</si>
  <si>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</si>
  <si>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</si>
  <si>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</si>
  <si>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</si>
  <si>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</si>
  <si>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</si>
  <si>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</si>
  <si>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</si>
  <si>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</si>
  <si>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</si>
  <si>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</si>
  <si>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</si>
  <si>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</si>
  <si>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</si>
  <si>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</si>
  <si>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</si>
  <si>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</si>
  <si>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</si>
  <si>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</si>
  <si>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</si>
  <si>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</si>
  <si>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</si>
  <si>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</si>
  <si>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</si>
  <si>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</si>
  <si>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</si>
  <si>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</si>
  <si>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</si>
  <si>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</si>
  <si>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</si>
  <si>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</si>
  <si>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</si>
  <si>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</si>
  <si>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</si>
  <si>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</si>
  <si>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</si>
  <si>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</si>
  <si>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</si>
  <si>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</si>
  <si>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</si>
  <si>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</si>
  <si>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</si>
  <si>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</si>
  <si>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</si>
  <si>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</si>
  <si>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</si>
  <si>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</si>
  <si>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</si>
  <si>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</si>
  <si>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</si>
  <si>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</si>
  <si>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</si>
  <si>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</si>
  <si>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</si>
  <si>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</si>
  <si>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</si>
  <si>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</si>
  <si>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</si>
  <si>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</si>
  <si>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</si>
  <si>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</si>
  <si>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</si>
  <si>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</si>
  <si>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</si>
  <si>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</si>
  <si>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</si>
  <si>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</si>
  <si>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</si>
  <si>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</si>
  <si>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</si>
  <si>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</si>
  <si>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</si>
  <si>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</si>
  <si>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</si>
  <si>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</si>
  <si>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</si>
  <si>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</si>
  <si>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</si>
  <si>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</si>
  <si>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</si>
  <si>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</si>
  <si>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</si>
  <si>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</si>
  <si>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</si>
  <si>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</si>
  <si>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</si>
  <si>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</si>
  <si>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</si>
  <si>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</si>
  <si>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</si>
  <si>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</si>
  <si>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</si>
  <si>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</si>
  <si>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</si>
  <si>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</si>
  <si>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</si>
  <si>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</si>
  <si>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</si>
  <si>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</si>
  <si>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</si>
  <si>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</si>
  <si>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</si>
  <si>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</si>
  <si>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</si>
  <si>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</si>
  <si>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</si>
  <si>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</si>
  <si>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</si>
  <si>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</si>
  <si>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</si>
  <si>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</si>
  <si>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</si>
  <si>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</si>
  <si>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</si>
  <si>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</si>
  <si>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</si>
  <si>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</si>
  <si>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</si>
  <si>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</si>
  <si>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</si>
  <si>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</si>
  <si>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</si>
  <si>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</si>
  <si>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</si>
  <si>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</si>
  <si>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</si>
  <si>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</si>
  <si>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</si>
  <si>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</si>
  <si>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</si>
  <si>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</si>
  <si>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</si>
  <si>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</si>
  <si>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</si>
  <si>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</si>
  <si>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</si>
  <si>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</si>
  <si>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</si>
  <si>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</si>
  <si>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</si>
  <si>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</si>
  <si>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</si>
  <si>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</si>
  <si>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</si>
  <si>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</si>
  <si>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</si>
  <si>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</si>
  <si>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</si>
  <si>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</si>
  <si>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</si>
  <si>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</si>
  <si>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</si>
  <si>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</si>
  <si>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</si>
  <si>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</si>
  <si>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</si>
  <si>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</si>
  <si>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</si>
  <si>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</si>
  <si>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</si>
  <si>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</si>
  <si>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</si>
  <si>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</si>
  <si>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</si>
  <si>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</si>
  <si>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</si>
  <si>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</si>
  <si>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</si>
  <si>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</si>
  <si>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</si>
  <si>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</si>
  <si>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</si>
  <si>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</si>
  <si>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</si>
  <si>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</si>
  <si>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</si>
  <si>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</si>
  <si>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</si>
  <si>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</si>
  <si>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</si>
  <si>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</si>
  <si>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</si>
  <si>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</si>
  <si>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</si>
  <si>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</si>
  <si>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</si>
  <si>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</si>
  <si>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</si>
  <si>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</si>
  <si>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</si>
  <si>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</si>
  <si>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</si>
  <si>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</si>
  <si>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</si>
  <si>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</si>
  <si>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</si>
  <si>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</si>
  <si>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</si>
  <si>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</si>
  <si>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</si>
  <si>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</si>
  <si>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</si>
  <si>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</si>
  <si>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</si>
  <si>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</si>
  <si>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</si>
  <si>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</si>
  <si>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</si>
  <si>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</si>
  <si>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</si>
  <si>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</si>
  <si>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</si>
  <si>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</si>
  <si>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</si>
  <si>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</si>
  <si>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</si>
  <si>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</si>
  <si>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</si>
  <si>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</si>
  <si>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</si>
  <si>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</si>
  <si>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</si>
  <si>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</si>
  <si>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</si>
  <si>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</si>
  <si>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</si>
  <si>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</si>
  <si>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</si>
  <si>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</si>
  <si>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</si>
  <si>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</si>
  <si>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</si>
  <si>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</si>
  <si>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</si>
  <si>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</si>
  <si>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</si>
  <si>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</si>
  <si>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</si>
  <si>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</si>
  <si>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</si>
  <si>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</si>
  <si>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</si>
  <si>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</si>
  <si>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</si>
  <si>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</si>
  <si>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</si>
  <si>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</si>
  <si>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</si>
  <si>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</si>
  <si>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</si>
  <si>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</si>
  <si>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</si>
  <si>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</si>
  <si>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</si>
  <si>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</si>
  <si>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</si>
  <si>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</si>
  <si>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</si>
  <si>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</si>
  <si>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</si>
  <si>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</si>
  <si>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</si>
  <si>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</si>
  <si>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</si>
  <si>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</si>
  <si>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</si>
  <si>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</si>
  <si>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</si>
  <si>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</si>
  <si>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</si>
  <si>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</si>
  <si>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</si>
  <si>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</si>
  <si>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</si>
  <si>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</si>
  <si>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</si>
  <si>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</si>
  <si>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</si>
  <si>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</si>
  <si>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</si>
  <si>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</si>
  <si>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</si>
  <si>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</si>
  <si>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</si>
  <si>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</si>
  <si>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</si>
  <si>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</si>
  <si>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</si>
  <si>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</si>
  <si>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</si>
  <si>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</si>
  <si>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</si>
  <si>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</si>
  <si>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</si>
  <si>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</si>
  <si>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</si>
  <si>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</si>
  <si>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</si>
  <si>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</si>
  <si>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</si>
  <si>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</si>
  <si>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</si>
  <si>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</si>
  <si>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</si>
  <si>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</si>
  <si>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</si>
  <si>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</si>
  <si>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</si>
  <si>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</si>
  <si>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</si>
  <si>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</si>
  <si>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</si>
  <si>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</si>
  <si>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</si>
  <si>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</si>
  <si>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</si>
  <si>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</si>
  <si>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</si>
  <si>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</si>
  <si>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</si>
  <si>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</si>
  <si>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</si>
  <si>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</si>
  <si>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</si>
  <si>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</si>
  <si>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</si>
  <si>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</si>
  <si>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</si>
  <si>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</si>
  <si>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</si>
  <si>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</si>
  <si>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</si>
  <si>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</si>
  <si>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</si>
  <si>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</si>
  <si>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</si>
  <si>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</si>
  <si>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</si>
  <si>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</si>
  <si>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</si>
  <si>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</si>
  <si>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</si>
  <si>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</si>
  <si>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</si>
  <si>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</si>
  <si>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</si>
  <si>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</si>
  <si>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</si>
  <si>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</si>
  <si>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</si>
  <si>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</si>
  <si>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</si>
  <si>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</si>
  <si>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</si>
  <si>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</si>
  <si>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</si>
  <si>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</si>
  <si>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</si>
  <si>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</si>
  <si>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</si>
  <si>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</si>
  <si>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</si>
  <si>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</si>
  <si>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</si>
  <si>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</si>
  <si>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</si>
  <si>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</si>
  <si>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</si>
  <si>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</si>
  <si>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</si>
  <si>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</si>
  <si>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</si>
  <si>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</si>
  <si>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</si>
  <si>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</si>
  <si>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</si>
  <si>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</si>
  <si>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</si>
  <si>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</si>
  <si>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</si>
  <si>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</si>
  <si>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</si>
  <si>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</si>
  <si>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</si>
  <si>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</si>
  <si>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</si>
  <si>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</si>
  <si>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</si>
  <si>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</si>
  <si>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</si>
  <si>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</si>
  <si>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</si>
  <si>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</si>
  <si>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</si>
  <si>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</si>
  <si>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</si>
  <si>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</si>
  <si>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</si>
  <si>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</si>
  <si>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</si>
  <si>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</si>
  <si>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</si>
  <si>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</si>
  <si>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</si>
  <si>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</si>
  <si>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</si>
  <si>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</si>
  <si>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</si>
  <si>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</si>
  <si>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</si>
  <si>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</si>
  <si>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</si>
  <si>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</si>
  <si>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</si>
  <si>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</si>
  <si>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</si>
  <si>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</si>
  <si>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</si>
  <si>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</si>
  <si>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</si>
  <si>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</si>
  <si>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</si>
  <si>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</si>
  <si>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</si>
  <si>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</si>
  <si>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</si>
  <si>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</si>
  <si>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</si>
  <si>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</si>
  <si>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</si>
  <si>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</si>
  <si>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</si>
  <si>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</si>
  <si>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</si>
  <si>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</si>
  <si>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</si>
  <si>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</si>
  <si>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</si>
  <si>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</si>
  <si>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</si>
  <si>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</si>
  <si>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</si>
  <si>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</si>
  <si>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</si>
  <si>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</si>
  <si>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</si>
  <si>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</si>
  <si>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</si>
  <si>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</si>
  <si>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</si>
  <si>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</si>
  <si>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</si>
  <si>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</si>
  <si>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</si>
  <si>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</si>
  <si>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</si>
  <si>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</si>
  <si>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</si>
  <si>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</si>
  <si>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</si>
  <si>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</si>
  <si>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</si>
  <si>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</si>
  <si>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</si>
  <si>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</si>
  <si>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</si>
  <si>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</si>
  <si>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</si>
  <si>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</si>
  <si>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</si>
  <si>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</si>
  <si>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</si>
  <si>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</si>
  <si>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</si>
  <si>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</si>
  <si>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</si>
  <si>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</si>
  <si>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</si>
  <si>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</si>
  <si>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</si>
  <si>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</si>
  <si>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</si>
  <si>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</si>
  <si>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</si>
  <si>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</si>
  <si>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</si>
  <si>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</si>
  <si>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</si>
  <si>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</si>
  <si>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</si>
  <si>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</si>
  <si>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</si>
  <si>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</si>
  <si>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</si>
  <si>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</si>
  <si>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</si>
  <si>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</si>
  <si>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</si>
  <si>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</si>
  <si>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</si>
  <si>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</si>
  <si>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</si>
  <si>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</si>
  <si>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</si>
  <si>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</si>
  <si>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</si>
  <si>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</si>
  <si>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</si>
  <si>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</si>
  <si>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</si>
  <si>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</si>
  <si>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</si>
  <si>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</si>
  <si>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</si>
  <si>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</si>
  <si>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</si>
  <si>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</si>
  <si>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</si>
  <si>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</si>
  <si>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</si>
  <si>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</si>
  <si>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</si>
  <si>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</si>
  <si>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</si>
  <si>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</si>
  <si>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</si>
  <si>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</si>
  <si>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</si>
  <si>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</si>
  <si>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</si>
  <si>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</si>
  <si>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</si>
  <si>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</si>
  <si>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</si>
  <si>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</si>
  <si>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</si>
  <si>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</si>
  <si>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</si>
  <si>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</si>
  <si>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</si>
  <si>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</si>
  <si>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</si>
  <si>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</si>
  <si>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</si>
  <si>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</si>
  <si>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</si>
  <si>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</si>
  <si>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</si>
  <si>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</si>
  <si>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</si>
  <si>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</si>
  <si>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</si>
  <si>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</si>
  <si>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</si>
  <si>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</si>
  <si>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</si>
  <si>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</si>
  <si>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</si>
  <si>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</si>
  <si>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</si>
  <si>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</si>
  <si>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</si>
  <si>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</si>
  <si>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</si>
  <si>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</si>
  <si>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</si>
  <si>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</si>
  <si>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</si>
  <si>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</si>
  <si>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</si>
  <si>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</si>
  <si>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</si>
  <si>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</si>
  <si>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</si>
  <si>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</si>
  <si>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</si>
  <si>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</si>
  <si>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</si>
  <si>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</si>
  <si>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</si>
  <si>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</si>
  <si>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</si>
  <si>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</si>
  <si>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</si>
  <si>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</si>
  <si>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</si>
  <si>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</si>
  <si>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</si>
  <si>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</si>
  <si>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</si>
  <si>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</si>
  <si>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</si>
  <si>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</si>
  <si>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</si>
  <si>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</si>
  <si>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</si>
  <si>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</si>
  <si>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</si>
  <si>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</si>
  <si>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</si>
  <si>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</si>
  <si>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</si>
  <si>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</si>
  <si>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</si>
  <si>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</si>
  <si>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</si>
  <si>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</si>
  <si>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</si>
  <si>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</si>
  <si>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</si>
  <si>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</si>
  <si>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</si>
  <si>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</si>
  <si>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</si>
  <si>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</si>
  <si>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</si>
  <si>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</si>
  <si>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</si>
  <si>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</si>
  <si>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</si>
  <si>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</si>
  <si>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</si>
  <si>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</si>
  <si>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</si>
  <si>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</si>
  <si>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</si>
  <si>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</si>
  <si>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</si>
  <si>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</si>
  <si>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</si>
  <si>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</si>
  <si>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</si>
  <si>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</si>
  <si>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</si>
  <si>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</si>
  <si>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</si>
  <si>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</si>
  <si>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</si>
  <si>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</si>
  <si>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</si>
  <si>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</si>
  <si>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</si>
  <si>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</si>
  <si>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</si>
  <si>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</si>
  <si>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</si>
  <si>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</si>
  <si>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</si>
  <si>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</si>
  <si>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</si>
  <si>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</si>
  <si>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</si>
  <si>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</si>
  <si>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</si>
  <si>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</si>
  <si>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</si>
  <si>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</si>
  <si>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</si>
  <si>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</si>
  <si>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</si>
  <si>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</si>
  <si>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</si>
  <si>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</si>
  <si>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</si>
  <si>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</si>
  <si>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</si>
  <si>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</si>
  <si>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</si>
  <si>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</si>
  <si>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</si>
  <si>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</si>
  <si>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</si>
  <si>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</si>
  <si>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</si>
  <si>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</si>
  <si>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</si>
  <si>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</si>
  <si>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</si>
  <si>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</si>
  <si>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</si>
  <si>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</si>
  <si>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</si>
  <si>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</si>
  <si>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</si>
  <si>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</si>
  <si>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</si>
  <si>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</si>
  <si>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</si>
  <si>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</si>
  <si>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</si>
  <si>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</si>
  <si>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</si>
  <si>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</si>
  <si>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</si>
  <si>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</si>
  <si>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</si>
  <si>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</si>
  <si>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</si>
  <si>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</si>
  <si>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</si>
  <si>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</si>
  <si>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</si>
  <si>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</si>
  <si>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</si>
  <si>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</si>
  <si>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</si>
  <si>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</si>
  <si>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</si>
  <si>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</si>
  <si>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</si>
  <si>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</si>
  <si>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</si>
  <si>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</si>
  <si>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</si>
  <si>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</si>
  <si>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</si>
  <si>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</si>
  <si>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</si>
  <si>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</si>
  <si>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</si>
  <si>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</si>
  <si>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</si>
  <si>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</si>
  <si>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</si>
  <si>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</si>
  <si>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</si>
  <si>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</si>
  <si>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</si>
  <si>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</si>
  <si>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</si>
  <si>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</si>
  <si>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</si>
  <si>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</si>
  <si>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</si>
  <si>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</si>
  <si>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</si>
  <si>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</si>
  <si>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</si>
  <si>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</si>
  <si>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</si>
  <si>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</si>
  <si>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</si>
  <si>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</si>
  <si>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</si>
  <si>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</si>
  <si>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</si>
  <si>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</si>
  <si>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</si>
  <si>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</si>
  <si>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</si>
  <si>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</si>
  <si>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</si>
  <si>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</si>
  <si>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</si>
  <si>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</si>
  <si>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</si>
  <si>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</si>
  <si>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</si>
  <si>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</si>
  <si>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</si>
  <si>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</si>
  <si>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</si>
  <si>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</si>
  <si>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</si>
  <si>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</si>
  <si>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</si>
  <si>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</si>
  <si>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</si>
  <si>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</si>
  <si>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</si>
  <si>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</si>
  <si>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</si>
  <si>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</si>
  <si>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</si>
  <si>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</si>
  <si>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</si>
  <si>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</si>
  <si>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</si>
  <si>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</si>
  <si>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</si>
  <si>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</si>
  <si>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</si>
  <si>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</si>
  <si>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</si>
  <si>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</si>
  <si>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</si>
  <si>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</si>
  <si>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</si>
  <si>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</si>
  <si>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</si>
  <si>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</si>
  <si>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</si>
  <si>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</si>
  <si>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</si>
  <si>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</si>
  <si>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</si>
  <si>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</si>
  <si>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</si>
  <si>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</si>
  <si>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</si>
  <si>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</si>
  <si>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</si>
  <si>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</si>
  <si>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</si>
  <si>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</si>
  <si>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</si>
  <si>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</si>
  <si>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</si>
  <si>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</si>
  <si>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</si>
  <si>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</si>
  <si>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</si>
  <si>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</si>
  <si>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</si>
  <si>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</si>
  <si>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</si>
  <si>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</si>
  <si>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</si>
  <si>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</si>
  <si>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</si>
  <si>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</si>
  <si>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</si>
  <si>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</si>
  <si>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</si>
  <si>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</si>
  <si>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</si>
  <si>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</si>
  <si>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</si>
  <si>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</si>
  <si>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</si>
  <si>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</si>
  <si>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</si>
  <si>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</si>
  <si>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</si>
  <si>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</si>
  <si>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</si>
  <si>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</si>
  <si>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</si>
  <si>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</si>
  <si>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</si>
  <si>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</si>
  <si>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</si>
  <si>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</si>
  <si>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</si>
  <si>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</si>
  <si>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</si>
  <si>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</si>
  <si>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</si>
  <si>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</si>
  <si>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</si>
  <si>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</si>
  <si>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</si>
  <si>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</si>
  <si>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</si>
  <si>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</si>
  <si>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</si>
  <si>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</si>
  <si>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</si>
  <si>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</si>
  <si>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</si>
  <si>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</si>
  <si>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</si>
  <si>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</si>
  <si>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</si>
  <si>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</si>
  <si>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</si>
  <si>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</si>
  <si>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</si>
  <si>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</si>
  <si>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</si>
  <si>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</si>
  <si>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</si>
  <si>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</si>
  <si>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</si>
  <si>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</si>
  <si>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</si>
  <si>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</si>
  <si>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</si>
  <si>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</si>
  <si>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</si>
  <si>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</si>
  <si>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</si>
  <si>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</si>
  <si>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</si>
  <si>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</si>
  <si>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</si>
  <si>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</si>
  <si>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</si>
  <si>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</si>
  <si>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</si>
  <si>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</si>
  <si>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</si>
  <si>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</si>
  <si>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</si>
  <si>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</si>
  <si>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</si>
  <si>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</si>
  <si>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</si>
  <si>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</si>
  <si>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</si>
  <si>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</si>
  <si>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</si>
  <si>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</si>
  <si>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</si>
  <si>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</si>
  <si>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</si>
  <si>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</si>
  <si>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</si>
  <si>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</si>
  <si>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</si>
  <si>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</si>
  <si>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</si>
  <si>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</si>
  <si>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</si>
  <si>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</si>
  <si>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</si>
  <si>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</si>
  <si>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</si>
  <si>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</si>
  <si>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</si>
  <si>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</si>
  <si>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</si>
  <si>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</si>
  <si>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</si>
  <si>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</si>
  <si>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</si>
  <si>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</si>
  <si>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</si>
  <si>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</si>
  <si>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</si>
  <si>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</si>
  <si>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</si>
  <si>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</si>
  <si>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</si>
  <si>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</si>
  <si>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</si>
  <si>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</si>
  <si>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</si>
  <si>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</si>
  <si>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</si>
  <si>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</si>
  <si>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</si>
  <si>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</si>
  <si>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</si>
  <si>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</si>
  <si>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</si>
  <si>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</si>
  <si>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</si>
  <si>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</si>
  <si>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</si>
  <si>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</si>
  <si>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</si>
  <si>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</si>
  <si>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</si>
  <si>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</si>
  <si>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</si>
  <si>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</si>
  <si>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</si>
  <si>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</si>
  <si>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</si>
  <si>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</si>
  <si>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</si>
  <si>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</si>
  <si>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</si>
  <si>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</si>
  <si>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</si>
  <si>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</si>
  <si>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</si>
  <si>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</si>
  <si>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</si>
  <si>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</si>
  <si>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</si>
  <si>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</si>
  <si>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</si>
  <si>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</si>
  <si>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</si>
  <si>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</si>
  <si>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</si>
  <si>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</si>
  <si>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</si>
  <si>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</si>
  <si>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</si>
  <si>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</si>
  <si>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</si>
  <si>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</si>
  <si>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</si>
  <si>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</si>
  <si>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</si>
  <si>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</si>
  <si>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</si>
  <si>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</si>
  <si>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</si>
  <si>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</si>
  <si>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</si>
  <si>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</si>
  <si>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</si>
  <si>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</si>
  <si>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</si>
  <si>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</si>
  <si>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</si>
  <si>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</si>
  <si>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</si>
  <si>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</si>
  <si>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</si>
  <si>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</si>
  <si>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</si>
  <si>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</si>
  <si>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</si>
  <si>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</si>
  <si>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</si>
  <si>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</si>
  <si>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</si>
  <si>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</si>
  <si>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</si>
  <si>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</si>
  <si>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</si>
  <si>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</si>
  <si>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</si>
  <si>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</si>
  <si>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</si>
  <si>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</si>
  <si>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</si>
  <si>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</si>
  <si>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</si>
  <si>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</si>
  <si>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</si>
  <si>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</si>
  <si>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</si>
  <si>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</si>
  <si>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</si>
  <si>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</si>
  <si>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</si>
  <si>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</si>
  <si>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</si>
  <si>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</si>
  <si>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</si>
  <si>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</si>
  <si>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</si>
  <si>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</si>
  <si>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</si>
  <si>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</si>
  <si>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</si>
  <si>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</si>
  <si>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</si>
  <si>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</si>
  <si>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</si>
  <si>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</si>
  <si>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</si>
  <si>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</si>
  <si>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</si>
  <si>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</si>
  <si>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</si>
  <si>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</si>
  <si>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</si>
  <si>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</si>
  <si>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</si>
  <si>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</si>
  <si>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</si>
  <si>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</si>
  <si>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</si>
  <si>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</si>
  <si>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</si>
  <si>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</si>
  <si>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</si>
  <si>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</si>
  <si>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</si>
  <si>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</si>
  <si>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</si>
  <si>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</si>
  <si>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</si>
  <si>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</si>
  <si>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</si>
  <si>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</si>
  <si>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</si>
  <si>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</si>
  <si>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</si>
  <si>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</si>
  <si>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</si>
  <si>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</si>
  <si>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</si>
  <si>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</si>
  <si>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</si>
  <si>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</si>
  <si>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</si>
  <si>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</si>
  <si>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</si>
  <si>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</si>
  <si>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</si>
  <si>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</si>
  <si>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</si>
  <si>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</si>
  <si>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</si>
  <si>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</si>
  <si>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</si>
  <si>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</si>
  <si>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</si>
  <si>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</si>
  <si>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</si>
  <si>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</si>
  <si>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</si>
  <si>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</si>
  <si>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</si>
  <si>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</si>
  <si>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</si>
  <si>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</si>
  <si>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</si>
  <si>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</si>
  <si>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</si>
  <si>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</si>
  <si>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</si>
  <si>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</si>
  <si>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</si>
  <si>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</si>
  <si>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</si>
  <si>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</si>
  <si>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</si>
  <si>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</si>
  <si>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</si>
  <si>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</si>
  <si>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</si>
  <si>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</si>
  <si>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</si>
  <si>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</si>
  <si>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</si>
  <si>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</si>
  <si>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</si>
  <si>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</si>
  <si>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</si>
  <si>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</si>
  <si>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</si>
  <si>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</si>
  <si>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</si>
  <si>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</si>
  <si>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</si>
  <si>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</si>
  <si>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</si>
  <si>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</si>
  <si>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</si>
  <si>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</si>
  <si>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</si>
  <si>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</si>
  <si>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</si>
  <si>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</si>
  <si>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</si>
  <si>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</si>
  <si>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</si>
  <si>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</si>
  <si>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</si>
  <si>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</si>
  <si>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</si>
  <si>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</si>
  <si>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</si>
  <si>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</si>
  <si>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</si>
  <si>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</si>
  <si>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</si>
  <si>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</si>
  <si>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</si>
  <si>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</si>
  <si>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</si>
  <si>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</si>
  <si>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</si>
  <si>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</si>
  <si>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</si>
  <si>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</si>
  <si>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</si>
  <si>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</si>
  <si>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</si>
  <si>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</si>
  <si>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</si>
  <si>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</si>
  <si>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</si>
  <si>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</si>
  <si>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</si>
  <si>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</si>
  <si>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</si>
  <si>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</si>
  <si>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</si>
  <si>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</si>
  <si>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</si>
  <si>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</si>
  <si>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</si>
  <si>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</si>
  <si>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</si>
  <si>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</si>
  <si>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</si>
  <si>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</si>
  <si>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</si>
  <si>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</si>
  <si>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</si>
  <si>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</si>
  <si>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</si>
  <si>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</si>
  <si>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</si>
  <si>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</si>
  <si>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</si>
  <si>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</si>
  <si>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</si>
  <si>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</si>
  <si>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</si>
  <si>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</si>
  <si>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</si>
  <si>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</si>
  <si>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</si>
  <si>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</si>
  <si>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</si>
  <si>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</si>
  <si>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</si>
  <si>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</si>
  <si>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</si>
  <si>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</si>
  <si>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</si>
  <si>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</si>
  <si>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</si>
  <si>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</si>
  <si>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</si>
  <si>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</si>
  <si>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</si>
  <si>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</si>
  <si>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</si>
  <si>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</si>
  <si>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</si>
  <si>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</si>
  <si>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</si>
  <si>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</si>
  <si>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</si>
  <si>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</si>
  <si>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</si>
  <si>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</si>
  <si>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</si>
  <si>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</si>
  <si>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</si>
  <si>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</si>
  <si>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</si>
  <si>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</si>
  <si>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</si>
  <si>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</si>
  <si>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</si>
  <si>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</si>
  <si>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</si>
  <si>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</si>
  <si>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</si>
  <si>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</si>
  <si>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</si>
  <si>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</si>
  <si>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</si>
  <si>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</si>
  <si>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</si>
  <si>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</si>
  <si>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</si>
  <si>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</si>
  <si>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</si>
  <si>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</si>
  <si>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</si>
  <si>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</si>
  <si>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</si>
  <si>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</si>
  <si>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</si>
  <si>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</si>
  <si>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</si>
  <si>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</si>
  <si>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</si>
  <si>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</si>
  <si>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</si>
  <si>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</si>
  <si>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</si>
  <si>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</si>
  <si>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</si>
  <si>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</si>
  <si>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</si>
  <si>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</si>
  <si>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</si>
  <si>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</si>
  <si>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</si>
  <si>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</si>
  <si>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</si>
  <si>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</si>
  <si>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</si>
  <si>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</si>
  <si>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</si>
  <si>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</si>
  <si>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</si>
  <si>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</si>
  <si>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</si>
  <si>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</si>
  <si>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</si>
  <si>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</si>
  <si>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</si>
  <si>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</si>
  <si>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</si>
  <si>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</si>
  <si>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</si>
  <si>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</si>
  <si>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</si>
  <si>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</si>
  <si>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</si>
  <si>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</si>
  <si>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</si>
  <si>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</si>
  <si>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</si>
  <si>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</si>
  <si>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</si>
  <si>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</si>
  <si>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</si>
  <si>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</si>
  <si>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</si>
  <si>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</si>
  <si>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</si>
  <si>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</si>
  <si>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</si>
  <si>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</si>
  <si>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</si>
  <si>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</si>
  <si>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</si>
  <si>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</si>
  <si>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</si>
  <si>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</si>
  <si>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</si>
  <si>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</si>
  <si>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</si>
  <si>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</si>
  <si>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</si>
  <si>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</si>
  <si>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</si>
  <si>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</si>
  <si>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</si>
  <si>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</si>
  <si>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</si>
  <si>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</si>
  <si>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</si>
  <si>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</si>
  <si>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</si>
  <si>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</si>
  <si>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</si>
  <si>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</si>
  <si>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</si>
  <si>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</si>
  <si>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</si>
  <si>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</si>
  <si>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</si>
  <si>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</si>
  <si>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</si>
  <si>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</si>
  <si>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</si>
  <si>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</si>
  <si>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</si>
  <si>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</si>
  <si>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</si>
  <si>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</si>
  <si>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</si>
  <si>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</si>
  <si>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</si>
  <si>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</si>
  <si>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</si>
  <si>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</si>
  <si>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</si>
  <si>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</si>
  <si>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</si>
  <si>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</si>
  <si>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</si>
  <si>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</si>
  <si>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</si>
  <si>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</si>
  <si>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</si>
  <si>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</si>
  <si>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</si>
  <si>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</si>
  <si>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</si>
  <si>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</si>
  <si>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</si>
  <si>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</si>
  <si>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</si>
  <si>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</si>
  <si>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</si>
  <si>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</si>
  <si>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</si>
  <si>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</si>
  <si>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</si>
  <si>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</si>
  <si>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</si>
  <si>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</si>
  <si>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</si>
  <si>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</si>
  <si>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</si>
  <si>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</si>
  <si>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</si>
  <si>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</si>
  <si>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</si>
  <si>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</si>
  <si>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</si>
  <si>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</si>
  <si>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</si>
  <si>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</si>
  <si>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</si>
  <si>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</si>
  <si>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</si>
  <si>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</si>
  <si>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</si>
  <si>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</si>
  <si>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</si>
  <si>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</si>
  <si>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</si>
  <si>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</si>
  <si>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</si>
  <si>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</si>
  <si>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</si>
  <si>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</si>
  <si>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</si>
  <si>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</si>
  <si>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</si>
  <si>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</si>
  <si>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</si>
  <si>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</si>
  <si>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</si>
  <si>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</si>
  <si>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</si>
  <si>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</si>
  <si>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</si>
  <si>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</si>
  <si>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</si>
  <si>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</si>
  <si>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</si>
  <si>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</si>
  <si>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</si>
  <si>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</si>
  <si>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</si>
  <si>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</si>
  <si>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</si>
  <si>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</si>
  <si>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</si>
  <si>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</si>
  <si>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</si>
  <si>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</si>
  <si>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</si>
  <si>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</si>
  <si>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</si>
  <si>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</si>
  <si>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</si>
  <si>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</si>
  <si>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</si>
  <si>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</si>
  <si>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</si>
  <si>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</si>
  <si>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</si>
  <si>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</si>
  <si>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</si>
  <si>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</si>
  <si>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</si>
  <si>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</si>
  <si>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</si>
  <si>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</si>
  <si>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</si>
  <si>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</si>
  <si>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</si>
  <si>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</si>
  <si>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</si>
  <si>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</si>
  <si>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</si>
  <si>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</si>
  <si>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</si>
  <si>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</si>
  <si>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</si>
  <si>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</si>
  <si>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</si>
  <si>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</si>
  <si>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</si>
  <si>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</si>
  <si>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</si>
  <si>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</si>
  <si>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</si>
  <si>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</si>
  <si>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</si>
  <si>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</si>
  <si>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</si>
  <si>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</si>
  <si>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</si>
  <si>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</si>
  <si>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</si>
  <si>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</si>
  <si>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</si>
  <si>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</si>
  <si>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</si>
  <si>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</si>
  <si>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</si>
  <si>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</si>
  <si>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</si>
  <si>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</si>
  <si>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</si>
  <si>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</si>
  <si>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</si>
  <si>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</si>
  <si>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</si>
  <si>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</si>
  <si>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</si>
  <si>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</si>
  <si>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</si>
  <si>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</si>
  <si>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</si>
  <si>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</si>
  <si>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</si>
  <si>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</si>
  <si>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</si>
  <si>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</si>
  <si>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</si>
  <si>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</si>
  <si>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</si>
  <si>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</si>
  <si>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</si>
  <si>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</si>
  <si>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</si>
  <si>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</si>
  <si>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</si>
  <si>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</si>
  <si>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</si>
  <si>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</si>
  <si>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</si>
  <si>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</si>
  <si>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</si>
  <si>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</si>
  <si>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</si>
  <si>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</si>
  <si>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</si>
  <si>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</si>
  <si>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</si>
  <si>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</si>
  <si>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</si>
  <si>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</si>
  <si>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</si>
  <si>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</si>
  <si>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</si>
  <si>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</si>
  <si>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</si>
  <si>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</si>
  <si>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</si>
  <si>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</si>
  <si>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</si>
  <si>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</si>
  <si>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</si>
  <si>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</si>
  <si>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</si>
  <si>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</si>
  <si>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</si>
  <si>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</si>
  <si>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</si>
  <si>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</si>
  <si>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</si>
  <si>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</si>
  <si>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</si>
  <si>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</si>
  <si>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</si>
  <si>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</si>
  <si>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</si>
  <si>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</si>
  <si>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</si>
  <si>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</si>
  <si>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</si>
  <si>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</si>
  <si>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</si>
  <si>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</si>
  <si>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</si>
  <si>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</si>
  <si>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</si>
  <si>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</si>
  <si>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</si>
  <si>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</si>
  <si>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</si>
  <si>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</si>
  <si>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</si>
  <si>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</si>
  <si>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</si>
  <si>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</si>
  <si>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</si>
  <si>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</si>
  <si>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</si>
  <si>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</si>
  <si>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</si>
  <si>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</si>
  <si>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</si>
  <si>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</si>
  <si>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</si>
  <si>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</si>
  <si>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</si>
  <si>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</si>
  <si>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</si>
  <si>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</si>
  <si>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</si>
  <si>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</si>
  <si>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</si>
  <si>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</si>
  <si>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</si>
  <si>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</si>
  <si>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</si>
  <si>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</si>
  <si>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</si>
  <si>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</si>
  <si>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</si>
  <si>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</si>
  <si>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</si>
  <si>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</si>
  <si>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</si>
  <si>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</si>
  <si>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</si>
  <si>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</si>
  <si>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</si>
  <si>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</si>
  <si>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</si>
  <si>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</si>
  <si>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</si>
  <si>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</si>
  <si>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</si>
  <si>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</si>
  <si>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</si>
  <si>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</si>
  <si>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</si>
  <si>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</si>
  <si>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</si>
  <si>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</si>
  <si>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</si>
  <si>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</si>
  <si>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</si>
  <si>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</si>
  <si>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</si>
  <si>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</si>
  <si>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</si>
  <si>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</si>
  <si>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</si>
  <si>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</si>
  <si>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</si>
  <si>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</si>
  <si>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</si>
  <si>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</si>
  <si>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</si>
  <si>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</si>
  <si>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</si>
  <si>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</si>
  <si>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</si>
  <si>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</si>
  <si>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</si>
  <si>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</si>
  <si>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</si>
  <si>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</si>
  <si>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</si>
  <si>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</si>
  <si>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</si>
  <si>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</si>
  <si>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</si>
  <si>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</si>
  <si>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</si>
  <si>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</si>
  <si>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</si>
  <si>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</si>
  <si>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</si>
  <si>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</si>
  <si>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</si>
  <si>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</si>
  <si>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</si>
  <si>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</si>
  <si>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</si>
  <si>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</si>
  <si>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</si>
  <si>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</si>
  <si>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</si>
  <si>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</si>
  <si>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</si>
  <si>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</si>
  <si>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</si>
  <si>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</si>
  <si>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</si>
  <si>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</si>
  <si>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</si>
  <si>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</si>
  <si>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</si>
  <si>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</si>
  <si>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</si>
  <si>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</si>
  <si>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</si>
  <si>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</si>
  <si>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</si>
  <si>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</si>
  <si>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</si>
  <si>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</si>
  <si>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</si>
  <si>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</si>
  <si>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</si>
  <si>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</si>
  <si>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</si>
  <si>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</si>
  <si>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</si>
  <si>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</si>
  <si>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</si>
  <si>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</si>
  <si>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</si>
  <si>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</si>
  <si>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</si>
  <si>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</si>
  <si>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</si>
  <si>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</si>
  <si>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</si>
  <si>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</si>
  <si>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</si>
  <si>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</si>
  <si>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</si>
  <si>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</si>
  <si>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</si>
  <si>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</si>
  <si>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</si>
  <si>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</si>
  <si>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</si>
  <si>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</si>
  <si>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</si>
  <si>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</si>
  <si>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</si>
  <si>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</si>
  <si>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</si>
  <si>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</si>
  <si>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</si>
  <si>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</si>
  <si>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</si>
  <si>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</si>
  <si>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</si>
  <si>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</si>
  <si>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</si>
  <si>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</si>
  <si>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</si>
  <si>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</si>
  <si>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</si>
  <si>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</si>
  <si>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</si>
  <si>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</si>
  <si>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</si>
  <si>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</si>
  <si>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</si>
  <si>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</si>
  <si>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</si>
  <si>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</si>
  <si>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</si>
  <si>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</si>
  <si>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</si>
  <si>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</si>
  <si>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</si>
  <si>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</si>
  <si>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</si>
  <si>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</si>
  <si>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</si>
  <si>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</si>
  <si>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</si>
  <si>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</si>
  <si>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</si>
  <si>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</si>
  <si>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</si>
  <si>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</si>
  <si>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</si>
  <si>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</si>
  <si>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</si>
  <si>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</si>
  <si>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</si>
  <si>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</si>
  <si>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</si>
  <si>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</si>
  <si>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</si>
  <si>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</si>
  <si>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</si>
  <si>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</si>
  <si>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</si>
  <si>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</si>
  <si>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</si>
  <si>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</si>
  <si>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</si>
  <si>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</si>
  <si>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</si>
  <si>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</si>
  <si>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</si>
  <si>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</si>
  <si>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</si>
  <si>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</si>
  <si>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</si>
  <si>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</si>
  <si>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</si>
  <si>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</si>
  <si>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</si>
  <si>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</si>
  <si>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</si>
  <si>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</si>
  <si>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</si>
  <si>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</si>
  <si>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</si>
  <si>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</si>
  <si>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</si>
  <si>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</si>
  <si>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</si>
  <si>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</si>
  <si>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</si>
  <si>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</si>
  <si>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</si>
  <si>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</si>
  <si>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</si>
  <si>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</si>
  <si>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</si>
  <si>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</si>
  <si>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</si>
  <si>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</si>
  <si>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</si>
  <si>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</si>
  <si>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</si>
  <si>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</si>
  <si>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</si>
  <si>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</si>
  <si>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</si>
  <si>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</si>
  <si>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</si>
  <si>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</si>
  <si>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</si>
  <si>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</si>
  <si>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</si>
  <si>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</si>
  <si>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</si>
  <si>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</si>
  <si>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</si>
  <si>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</si>
  <si>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</si>
  <si>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</si>
  <si>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</si>
  <si>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</si>
  <si>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</si>
  <si>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</si>
  <si>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</si>
  <si>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</si>
  <si>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</si>
  <si>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</si>
  <si>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</si>
  <si>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</si>
  <si>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</si>
  <si>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</si>
  <si>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</si>
  <si>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</si>
  <si>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</si>
  <si>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</si>
  <si>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</si>
  <si>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</si>
  <si>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</si>
  <si>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</si>
  <si>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</si>
  <si>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</si>
  <si>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</si>
  <si>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</si>
  <si>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</si>
  <si>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</si>
  <si>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</si>
  <si>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</si>
  <si>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</si>
  <si>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</si>
  <si>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</si>
  <si>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</si>
  <si>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</si>
  <si>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</si>
  <si>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</si>
  <si>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</si>
  <si>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</si>
  <si>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</si>
  <si>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</si>
  <si>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</si>
  <si>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</si>
  <si>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</si>
  <si>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</si>
  <si>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</si>
  <si>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</si>
  <si>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</si>
  <si>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</si>
  <si>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</si>
  <si>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</si>
  <si>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</si>
  <si>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</si>
  <si>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</si>
  <si>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</si>
  <si>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</si>
  <si>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</si>
  <si>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</si>
  <si>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</si>
  <si>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</si>
  <si>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</si>
  <si>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</si>
  <si>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</si>
  <si>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</si>
  <si>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</si>
  <si>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</si>
  <si>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</si>
  <si>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</si>
  <si>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</si>
  <si>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</si>
  <si>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</si>
  <si>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</si>
  <si>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</si>
  <si>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</si>
  <si>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</si>
  <si>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</si>
  <si>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</si>
  <si>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</si>
  <si>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</si>
  <si>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</si>
  <si>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</si>
  <si>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</si>
  <si>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</si>
  <si>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</si>
  <si>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</si>
  <si>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</si>
  <si>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</si>
  <si>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</si>
  <si>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</si>
  <si>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</si>
  <si>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</si>
  <si>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</si>
  <si>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</si>
  <si>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</si>
  <si>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</si>
  <si>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</si>
  <si>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</si>
  <si>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</si>
  <si>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</si>
  <si>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</si>
  <si>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</si>
  <si>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</si>
  <si>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</si>
  <si>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</si>
  <si>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</si>
  <si>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</si>
  <si>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</si>
  <si>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</si>
  <si>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</si>
  <si>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</si>
  <si>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</si>
  <si>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</si>
  <si>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</si>
  <si>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</si>
  <si>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</si>
  <si>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</si>
  <si>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</si>
  <si>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</si>
  <si>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</si>
  <si>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</si>
  <si>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</si>
  <si>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</si>
  <si>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</si>
  <si>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</si>
  <si>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</si>
  <si>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</si>
  <si>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</si>
  <si>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</si>
  <si>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</si>
  <si>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</si>
  <si>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</si>
  <si>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</si>
  <si>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</si>
  <si>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</si>
  <si>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</si>
  <si>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</si>
  <si>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</si>
  <si>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</si>
  <si>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</si>
  <si>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</si>
  <si>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</si>
  <si>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</si>
  <si>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</si>
  <si>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</si>
  <si>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</si>
  <si>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</si>
  <si>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</si>
  <si>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</si>
  <si>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</si>
  <si>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</si>
  <si>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</si>
  <si>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</si>
  <si>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</si>
  <si>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</si>
  <si>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</si>
  <si>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</si>
  <si>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</si>
  <si>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</si>
  <si>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</si>
  <si>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</si>
  <si>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</si>
  <si>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</si>
  <si>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</si>
  <si>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</si>
  <si>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</si>
  <si>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</si>
  <si>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</si>
  <si>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</si>
  <si>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</si>
  <si>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</si>
  <si>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</si>
  <si>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</si>
  <si>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</si>
  <si>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</si>
  <si>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</si>
  <si>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</si>
  <si>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</si>
  <si>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</si>
  <si>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</si>
  <si>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</si>
  <si>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</si>
  <si>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</si>
  <si>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</si>
  <si>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</si>
  <si>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</si>
  <si>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</si>
  <si>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</si>
  <si>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</si>
  <si>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</si>
  <si>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</si>
  <si>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</si>
  <si>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</si>
  <si>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</si>
  <si>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</si>
  <si>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</si>
  <si>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</si>
  <si>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</si>
  <si>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</si>
  <si>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</si>
  <si>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</si>
  <si>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</si>
  <si>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</si>
  <si>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</si>
  <si>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</si>
  <si>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</si>
  <si>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</si>
  <si>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</si>
  <si>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</si>
  <si>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</si>
  <si>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</si>
  <si>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</si>
  <si>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</si>
  <si>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</si>
  <si>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</si>
  <si>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</si>
  <si>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</si>
  <si>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</si>
  <si>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</si>
  <si>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</si>
  <si>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</si>
  <si>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</si>
  <si>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</si>
  <si>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</si>
  <si>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</si>
  <si>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</si>
  <si>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</si>
  <si>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</si>
  <si>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</si>
  <si>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</si>
  <si>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</si>
  <si>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</si>
  <si>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</si>
  <si>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</si>
  <si>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</si>
  <si>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</si>
  <si>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</si>
  <si>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</si>
  <si>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</si>
  <si>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</si>
  <si>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</si>
  <si>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</si>
  <si>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</si>
  <si>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</si>
  <si>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</si>
  <si>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</si>
  <si>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</si>
  <si>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</si>
  <si>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</si>
  <si>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</si>
  <si>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</si>
  <si>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</si>
  <si>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</si>
  <si>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</si>
  <si>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</si>
  <si>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</si>
  <si>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</si>
  <si>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</si>
  <si>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</si>
  <si>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</si>
  <si>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</si>
  <si>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</si>
  <si>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</si>
  <si>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</si>
  <si>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</si>
  <si>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</si>
  <si>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</si>
  <si>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</si>
  <si>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</si>
  <si>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</si>
  <si>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</si>
  <si>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</si>
  <si>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</si>
  <si>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</si>
  <si>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</si>
  <si>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</si>
  <si>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</si>
  <si>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</si>
  <si>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</si>
  <si>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</si>
  <si>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</si>
  <si>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</si>
  <si>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</si>
  <si>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</si>
  <si>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</si>
  <si>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</si>
  <si>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</si>
  <si>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</si>
  <si>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</si>
  <si>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</si>
  <si>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</si>
  <si>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</si>
  <si>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</si>
  <si>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</si>
  <si>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</si>
  <si>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</si>
  <si>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</si>
  <si>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</si>
  <si>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</si>
  <si>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</si>
  <si>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</si>
  <si>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</si>
  <si>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</si>
  <si>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</si>
  <si>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</si>
  <si>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</si>
  <si>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</si>
  <si>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</si>
  <si>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</si>
  <si>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</si>
  <si>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</si>
  <si>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</si>
  <si>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</si>
  <si>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</si>
  <si>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</si>
  <si>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</si>
  <si>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</si>
  <si>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</si>
  <si>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</si>
  <si>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</si>
  <si>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</si>
  <si>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</si>
  <si>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</si>
  <si>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</si>
  <si>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</si>
  <si>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</si>
  <si>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</si>
  <si>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</si>
  <si>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</si>
  <si>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</si>
  <si>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</si>
  <si>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</si>
  <si>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</si>
  <si>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</si>
  <si>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</si>
  <si>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</si>
  <si>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</si>
  <si>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</si>
  <si>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</si>
  <si>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</si>
  <si>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</si>
  <si>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</si>
  <si>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</si>
  <si>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</si>
  <si>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</si>
  <si>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</si>
  <si>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</si>
  <si>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</si>
  <si>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</si>
  <si>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</si>
  <si>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</si>
  <si>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</si>
  <si>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</si>
  <si>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</si>
  <si>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</si>
  <si>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</si>
  <si>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</si>
  <si>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</si>
  <si>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</si>
  <si>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</si>
  <si>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</si>
  <si>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</si>
  <si>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</si>
  <si>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</si>
  <si>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</si>
  <si>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</si>
  <si>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</si>
  <si>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</si>
  <si>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</si>
  <si>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</si>
  <si>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</si>
  <si>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</si>
  <si>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</si>
  <si>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</si>
  <si>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</si>
  <si>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</si>
  <si>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</si>
  <si>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</si>
  <si>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</si>
  <si>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</si>
  <si>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</si>
  <si>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</si>
  <si>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</si>
  <si>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</si>
  <si>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</si>
  <si>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</si>
  <si>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</si>
  <si>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</si>
  <si>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</si>
  <si>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</si>
  <si>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</si>
  <si>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</si>
  <si>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</si>
  <si>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</si>
  <si>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</si>
  <si>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</si>
  <si>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</si>
  <si>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</si>
  <si>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</si>
  <si>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</si>
  <si>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</si>
  <si>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</si>
  <si>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</si>
  <si>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</si>
  <si>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</si>
  <si>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</si>
  <si>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</si>
  <si>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</si>
  <si>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</si>
  <si>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</si>
  <si>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</si>
  <si>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</si>
  <si>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</si>
  <si>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</si>
  <si>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</si>
  <si>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</si>
  <si>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</si>
  <si>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</si>
  <si>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</si>
  <si>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</si>
  <si>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</si>
  <si>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</si>
  <si>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</si>
  <si>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</si>
  <si>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</si>
  <si>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</si>
  <si>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</si>
  <si>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</si>
  <si>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</si>
  <si>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</si>
  <si>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</si>
  <si>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</si>
  <si>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</si>
  <si>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</si>
  <si>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</si>
  <si>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</si>
  <si>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</si>
  <si>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</si>
  <si>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</si>
  <si>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</si>
  <si>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</si>
  <si>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</si>
  <si>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</si>
  <si>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</si>
  <si>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</si>
  <si>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</si>
  <si>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</si>
  <si>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</si>
  <si>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</si>
  <si>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</si>
  <si>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</si>
  <si>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</si>
  <si>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</si>
  <si>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</si>
  <si>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</si>
  <si>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</si>
  <si>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</si>
  <si>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</si>
  <si>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</si>
  <si>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</si>
  <si>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</si>
  <si>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</si>
  <si>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</si>
  <si>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</si>
  <si>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</si>
  <si>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</si>
  <si>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</si>
  <si>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</si>
  <si>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</si>
  <si>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</si>
  <si>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</si>
  <si>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</si>
  <si>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</si>
  <si>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</si>
  <si>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</si>
  <si>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</si>
  <si>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</si>
  <si>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</si>
  <si>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</si>
  <si>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</si>
  <si>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</si>
  <si>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</si>
  <si>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</si>
  <si>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</si>
  <si>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</si>
  <si>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</si>
  <si>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</si>
  <si>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</si>
  <si>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</si>
  <si>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</si>
  <si>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</si>
  <si>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</si>
  <si>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</si>
  <si>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</si>
  <si>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</si>
  <si>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</si>
  <si>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</si>
  <si>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</si>
  <si>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</si>
  <si>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</si>
  <si>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</si>
  <si>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</si>
  <si>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</si>
  <si>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</si>
  <si>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</si>
  <si>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</si>
  <si>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</si>
  <si>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</si>
  <si>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</si>
  <si>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</si>
  <si>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</si>
  <si>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</si>
  <si>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</si>
  <si>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</si>
  <si>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</si>
  <si>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</si>
  <si>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</si>
  <si>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</si>
  <si>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</si>
  <si>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</si>
  <si>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</si>
  <si>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</si>
  <si>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</si>
  <si>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</si>
  <si>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</si>
  <si>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</si>
  <si>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</si>
  <si>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</si>
  <si>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</si>
  <si>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</si>
  <si>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</si>
  <si>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</si>
  <si>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</si>
  <si>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</si>
  <si>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</si>
  <si>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</si>
  <si>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</si>
  <si>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</si>
  <si>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</si>
  <si>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</si>
  <si>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</si>
  <si>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</si>
  <si>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</si>
  <si>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</si>
  <si>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</si>
  <si>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</si>
  <si>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</si>
  <si>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</si>
  <si>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</si>
  <si>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</si>
  <si>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</si>
  <si>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</si>
  <si>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</si>
  <si>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</si>
  <si>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</si>
  <si>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</si>
  <si>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</si>
  <si>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</si>
  <si>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</si>
  <si>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</si>
  <si>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</si>
  <si>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</si>
  <si>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</si>
  <si>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</si>
  <si>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</si>
  <si>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</si>
  <si>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</si>
  <si>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</si>
  <si>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</si>
  <si>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</si>
  <si>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</si>
  <si>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</si>
  <si>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</si>
  <si>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</si>
  <si>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</si>
  <si>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</si>
  <si>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</si>
  <si>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</si>
  <si>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</si>
  <si>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</si>
  <si>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</si>
  <si>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</si>
  <si>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</si>
  <si>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</si>
  <si>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</si>
  <si>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</si>
  <si>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</si>
  <si>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</si>
  <si>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</si>
  <si>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</si>
  <si>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</si>
  <si>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</si>
  <si>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</si>
  <si>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</si>
  <si>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</si>
  <si>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</si>
  <si>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</si>
  <si>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</si>
  <si>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</si>
  <si>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</si>
  <si>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</si>
  <si>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</si>
  <si>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</si>
  <si>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</si>
  <si>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</si>
  <si>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</si>
  <si>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</si>
  <si>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</si>
  <si>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</si>
  <si>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</si>
  <si>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</si>
  <si>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</si>
  <si>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</si>
  <si>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</si>
  <si>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</si>
  <si>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</si>
  <si>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</si>
  <si>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</si>
  <si>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</si>
  <si>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</si>
  <si>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</si>
  <si>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</si>
  <si>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</si>
  <si>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</si>
  <si>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</si>
  <si>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</si>
  <si>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</si>
  <si>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</si>
  <si>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</si>
  <si>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</si>
  <si>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</si>
  <si>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</si>
  <si>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</si>
  <si>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</si>
  <si>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</si>
  <si>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</si>
  <si>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</si>
  <si>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</si>
  <si>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</si>
  <si>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</si>
  <si>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</si>
  <si>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</si>
  <si>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</si>
  <si>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</si>
  <si>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</si>
  <si>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</si>
  <si>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</si>
  <si>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</si>
  <si>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</si>
  <si>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</si>
  <si>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</si>
  <si>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</si>
  <si>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</si>
  <si>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</si>
  <si>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</si>
  <si>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</si>
  <si>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</si>
  <si>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</si>
  <si>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</si>
  <si>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</si>
  <si>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</si>
  <si>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</si>
  <si>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</si>
  <si>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</si>
  <si>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</si>
  <si>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</si>
  <si>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</si>
  <si>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</si>
  <si>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</si>
  <si>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</si>
  <si>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</si>
  <si>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</si>
  <si>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</si>
  <si>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</si>
  <si>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</si>
  <si>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</si>
  <si>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</si>
  <si>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</si>
  <si>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</si>
  <si>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</si>
  <si>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</si>
  <si>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</si>
  <si>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</si>
  <si>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</si>
  <si>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</si>
  <si>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</si>
  <si>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</si>
  <si>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</si>
  <si>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</si>
  <si>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</si>
  <si>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</si>
  <si>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</si>
  <si>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</si>
  <si>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</si>
  <si>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</si>
  <si>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</si>
  <si>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</si>
  <si>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</si>
  <si>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</si>
  <si>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</si>
  <si>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</si>
  <si>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</si>
  <si>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</si>
  <si>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</si>
  <si>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</si>
  <si>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</si>
  <si>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</si>
  <si>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</si>
  <si>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</si>
  <si>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</si>
  <si>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</si>
  <si>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</si>
  <si>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</si>
  <si>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</si>
  <si>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</si>
  <si>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</si>
  <si>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</si>
  <si>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</si>
  <si>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</si>
  <si>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</si>
  <si>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</si>
  <si>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</si>
  <si>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</si>
  <si>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</si>
  <si>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</si>
  <si>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</si>
  <si>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</si>
  <si>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</si>
  <si>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</si>
  <si>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</si>
  <si>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</si>
  <si>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</si>
  <si>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</si>
  <si>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</si>
  <si>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</si>
  <si>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</si>
  <si>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</si>
  <si>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</si>
  <si>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</si>
  <si>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</si>
  <si>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</si>
  <si>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</si>
  <si>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</si>
  <si>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</si>
  <si>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</si>
  <si>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</si>
  <si>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</si>
  <si>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</si>
  <si>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</si>
  <si>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</si>
  <si>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</si>
  <si>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</si>
  <si>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</si>
  <si>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</si>
  <si>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</si>
  <si>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</si>
  <si>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</si>
  <si>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</si>
  <si>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</si>
  <si>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</si>
  <si>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</si>
  <si>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</si>
  <si>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</si>
  <si>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</si>
  <si>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</si>
  <si>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</si>
  <si>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</si>
  <si>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</si>
  <si>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</si>
  <si>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</si>
  <si>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</si>
  <si>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</si>
  <si>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</si>
  <si>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</si>
  <si>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</si>
  <si>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</si>
  <si>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</si>
  <si>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</si>
  <si>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</si>
  <si>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</si>
  <si>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</si>
  <si>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</si>
  <si>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</si>
  <si>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</si>
  <si>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</si>
  <si>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</si>
  <si>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</si>
  <si>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</si>
  <si>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</si>
  <si>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</si>
  <si>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</si>
  <si>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</si>
  <si>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</si>
  <si>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</si>
  <si>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</si>
  <si>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</si>
  <si>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</si>
  <si>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</si>
  <si>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</si>
  <si>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</si>
  <si>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</si>
  <si>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</si>
  <si>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</si>
  <si>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</si>
  <si>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</si>
  <si>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</si>
  <si>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</si>
  <si>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</si>
  <si>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</si>
  <si>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</si>
  <si>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</si>
  <si>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</si>
  <si>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</si>
  <si>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</si>
  <si>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</si>
  <si>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</si>
  <si>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</si>
  <si>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</si>
  <si>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</si>
  <si>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</si>
  <si>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</si>
  <si>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</si>
  <si>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</si>
  <si>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</si>
  <si>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</si>
  <si>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</si>
  <si>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</si>
  <si>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</si>
  <si>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</si>
  <si>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</si>
  <si>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</si>
  <si>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</si>
  <si>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</si>
  <si>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</si>
  <si>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</si>
  <si>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</si>
  <si>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</si>
  <si>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</si>
  <si>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</si>
  <si>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</si>
  <si>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</si>
  <si>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</si>
  <si>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</si>
  <si>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</si>
  <si>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</si>
  <si>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</si>
  <si>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</si>
  <si>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</si>
  <si>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</si>
  <si>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</si>
  <si>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</si>
  <si>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</si>
  <si>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</si>
  <si>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</si>
  <si>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</si>
  <si>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</si>
  <si>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</si>
  <si>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</si>
  <si>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</si>
  <si>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</si>
  <si>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</si>
  <si>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</si>
  <si>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</si>
  <si>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</si>
  <si>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</si>
  <si>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</si>
  <si>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</si>
  <si>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</si>
  <si>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</si>
  <si>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</si>
  <si>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</si>
  <si>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</si>
  <si>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</si>
  <si>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</si>
  <si>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</si>
  <si>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</si>
  <si>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</si>
  <si>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</si>
  <si>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</si>
  <si>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</si>
  <si>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</si>
  <si>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</si>
  <si>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</si>
  <si>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</si>
  <si>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</si>
  <si>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</si>
  <si>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</si>
  <si>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</si>
  <si>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</si>
  <si>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</si>
  <si>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</si>
  <si>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</si>
  <si>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</si>
  <si>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</si>
  <si>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</si>
  <si>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</si>
  <si>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</si>
  <si>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</si>
  <si>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</si>
  <si>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</si>
  <si>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</si>
  <si>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</si>
  <si>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</si>
  <si>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</si>
  <si>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</si>
  <si>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</si>
  <si>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</si>
  <si>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</si>
  <si>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</si>
  <si>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</si>
  <si>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</si>
  <si>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</si>
  <si>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</si>
  <si>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</si>
  <si>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</si>
  <si>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</si>
  <si>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</si>
  <si>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</si>
  <si>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</si>
  <si>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</si>
  <si>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</si>
  <si>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</si>
  <si>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</si>
  <si>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</si>
  <si>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</si>
  <si>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</si>
  <si>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</si>
  <si>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</si>
  <si>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</si>
  <si>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</si>
  <si>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</si>
  <si>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</si>
  <si>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</si>
  <si>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</si>
  <si>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</si>
  <si>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</si>
  <si>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</si>
  <si>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</si>
  <si>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</si>
  <si>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</si>
  <si>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</si>
  <si>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</si>
  <si>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</si>
  <si>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</si>
  <si>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</si>
  <si>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</si>
  <si>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</si>
  <si>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</si>
  <si>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</si>
  <si>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</si>
  <si>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</si>
  <si>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</si>
  <si>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</si>
  <si>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</si>
  <si>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</si>
  <si>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</si>
  <si>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</si>
  <si>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</si>
  <si>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</si>
  <si>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</si>
  <si>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</si>
  <si>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</si>
  <si>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</si>
  <si>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</si>
  <si>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</si>
  <si>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</si>
  <si>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</si>
  <si>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</si>
  <si>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</si>
  <si>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</si>
  <si>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</si>
  <si>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</si>
  <si>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</si>
  <si>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</si>
  <si>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</si>
  <si>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</si>
  <si>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</si>
  <si>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</si>
  <si>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</si>
  <si>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</si>
  <si>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</si>
  <si>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</si>
  <si>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</si>
  <si>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</si>
  <si>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</si>
  <si>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</si>
  <si>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</si>
  <si>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</si>
  <si>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</si>
  <si>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</si>
  <si>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</si>
  <si>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</si>
  <si>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</si>
  <si>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</si>
  <si>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</si>
  <si>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</si>
  <si>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</si>
  <si>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</si>
  <si>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</si>
  <si>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</si>
  <si>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</si>
  <si>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</si>
  <si>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</si>
  <si>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</si>
  <si>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</si>
  <si>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</si>
  <si>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</si>
  <si>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</si>
  <si>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</si>
  <si>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</si>
  <si>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</si>
  <si>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</si>
  <si>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</si>
  <si>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</si>
  <si>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</si>
  <si>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</si>
  <si>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</si>
  <si>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</si>
  <si>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</si>
  <si>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</si>
  <si>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</si>
  <si>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</si>
  <si>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</si>
  <si>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</si>
  <si>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</si>
  <si>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</si>
  <si>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</si>
  <si>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</si>
  <si>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</si>
  <si>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</si>
  <si>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</si>
  <si>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</si>
  <si>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</si>
  <si>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</si>
  <si>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</si>
  <si>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</si>
  <si>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</si>
  <si>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</si>
  <si>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</si>
  <si>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</si>
  <si>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</si>
  <si>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</si>
  <si>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</si>
  <si>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</si>
  <si>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</si>
  <si>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</si>
  <si>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</si>
  <si>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</si>
  <si>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</si>
  <si>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</si>
  <si>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</si>
  <si>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</si>
  <si>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</si>
  <si>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</si>
  <si>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</si>
  <si>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</si>
  <si>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</si>
  <si>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</si>
  <si>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</si>
  <si>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</si>
  <si>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</si>
  <si>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</si>
  <si>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</si>
  <si>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</si>
  <si>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</si>
  <si>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</si>
  <si>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</si>
  <si>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</si>
  <si>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</si>
  <si>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</si>
  <si>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</si>
  <si>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</si>
  <si>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</si>
  <si>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</si>
  <si>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</si>
  <si>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</si>
  <si>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</si>
  <si>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</si>
  <si>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</si>
  <si>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</si>
  <si>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</si>
  <si>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</si>
  <si>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</si>
  <si>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</si>
  <si>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</si>
  <si>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</si>
  <si>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</si>
  <si>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</si>
  <si>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</si>
  <si>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</si>
  <si>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</si>
  <si>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</si>
  <si>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</si>
  <si>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</si>
  <si>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</si>
  <si>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</si>
  <si>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</si>
  <si>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</si>
  <si>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</si>
  <si>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</si>
  <si>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</si>
  <si>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</si>
  <si>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</si>
  <si>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</si>
  <si>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</si>
  <si>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</si>
  <si>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</si>
  <si>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</si>
  <si>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</si>
  <si>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</si>
  <si>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</si>
  <si>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</si>
  <si>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</si>
  <si>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</si>
  <si>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</si>
  <si>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</si>
  <si>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</si>
  <si>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</si>
  <si>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</si>
  <si>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</si>
  <si>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</si>
  <si>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</si>
  <si>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</si>
  <si>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</si>
  <si>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</si>
  <si>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</si>
  <si>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</si>
  <si>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</si>
  <si>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</si>
  <si>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</si>
  <si>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</si>
  <si>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</si>
  <si>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</si>
  <si>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</si>
  <si>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</si>
  <si>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</si>
  <si>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</si>
  <si>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</si>
  <si>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</si>
  <si>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</si>
  <si>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</si>
  <si>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</si>
  <si>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</si>
  <si>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</si>
  <si>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</si>
  <si>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</si>
  <si>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</si>
  <si>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</si>
  <si>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</si>
  <si>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</si>
  <si>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</si>
  <si>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</si>
  <si>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</si>
  <si>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</si>
  <si>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</si>
  <si>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</si>
  <si>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</si>
  <si>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</si>
  <si>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</si>
  <si>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</si>
  <si>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</si>
  <si>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</si>
  <si>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</si>
  <si>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</si>
  <si>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</si>
  <si>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</si>
  <si>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</si>
  <si>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</si>
  <si>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</si>
  <si>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</si>
  <si>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</si>
  <si>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</si>
  <si>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</si>
  <si>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</si>
  <si>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</si>
  <si>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</si>
  <si>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</si>
  <si>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</si>
  <si>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</si>
  <si>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</si>
  <si>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</si>
  <si>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</si>
  <si>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</si>
  <si>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</si>
  <si>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</si>
  <si>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</si>
  <si>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</si>
  <si>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</si>
  <si>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</si>
  <si>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</si>
  <si>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</si>
  <si>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</si>
  <si>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</si>
  <si>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</si>
  <si>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</si>
  <si>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</si>
  <si>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</si>
  <si>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</si>
  <si>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</si>
  <si>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</si>
  <si>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</si>
  <si>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</si>
  <si>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</si>
  <si>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</si>
  <si>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</si>
  <si>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</si>
  <si>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</si>
  <si>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</si>
  <si>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</si>
  <si>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</si>
  <si>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</si>
  <si>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</si>
  <si>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</si>
  <si>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</si>
  <si>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</si>
  <si>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</si>
  <si>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</si>
  <si>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</si>
  <si>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</si>
  <si>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</si>
  <si>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</si>
  <si>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</si>
  <si>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</si>
  <si>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</si>
  <si>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</si>
  <si>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</si>
  <si>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</si>
  <si>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</si>
  <si>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</si>
  <si>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</si>
  <si>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</si>
  <si>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</si>
  <si>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</si>
  <si>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</si>
  <si>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</si>
  <si>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</si>
  <si>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</si>
  <si>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</si>
  <si>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</si>
  <si>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</si>
  <si>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</si>
  <si>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</si>
  <si>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</si>
  <si>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</si>
  <si>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</si>
  <si>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</si>
  <si>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</si>
  <si>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</si>
  <si>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</si>
  <si>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</si>
  <si>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</si>
  <si>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</si>
  <si>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</si>
  <si>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</si>
  <si>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</si>
  <si>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</si>
  <si>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</si>
  <si>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</si>
  <si>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</si>
  <si>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</si>
  <si>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</si>
  <si>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</si>
  <si>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</si>
  <si>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</si>
  <si>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</si>
  <si>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</si>
  <si>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</si>
  <si>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</si>
  <si>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</si>
  <si>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</si>
  <si>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</si>
  <si>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</si>
  <si>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</si>
  <si>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</si>
  <si>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</si>
  <si>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</si>
  <si>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</si>
  <si>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</si>
  <si>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</si>
  <si>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</si>
  <si>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</si>
  <si>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</si>
  <si>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</si>
  <si>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</si>
  <si>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</si>
  <si>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</si>
  <si>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</si>
  <si>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</si>
  <si>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</si>
  <si>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</si>
  <si>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</si>
  <si>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</si>
  <si>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</si>
  <si>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</si>
  <si>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</si>
  <si>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</si>
  <si>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</si>
  <si>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</si>
  <si>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</si>
  <si>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</si>
  <si>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</si>
  <si>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</si>
  <si>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</si>
  <si>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</si>
  <si>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</si>
  <si>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</si>
  <si>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</si>
  <si>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</si>
  <si>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</si>
  <si>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</si>
  <si>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</si>
  <si>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</si>
  <si>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</si>
  <si>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</si>
  <si>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</si>
  <si>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</si>
  <si>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</si>
  <si>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</si>
  <si>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</si>
  <si>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</si>
  <si>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</si>
  <si>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</si>
  <si>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</si>
  <si>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</si>
  <si>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</si>
  <si>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</si>
  <si>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</si>
  <si>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</si>
  <si>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</si>
  <si>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</si>
  <si>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</si>
  <si>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</si>
  <si>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</si>
  <si>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</si>
  <si>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</si>
  <si>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</si>
  <si>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</si>
  <si>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</si>
  <si>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</si>
  <si>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</si>
  <si>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</si>
  <si>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</si>
  <si>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</si>
  <si>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</si>
  <si>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</si>
  <si>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</si>
  <si>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</si>
  <si>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</si>
  <si>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</si>
  <si>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</si>
  <si>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</si>
  <si>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</si>
  <si>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</si>
  <si>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</si>
  <si>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</si>
  <si>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</si>
  <si>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</si>
  <si>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</si>
  <si>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</si>
  <si>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</si>
  <si>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</si>
  <si>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</si>
  <si>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</si>
  <si>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</si>
  <si>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</si>
  <si>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</si>
  <si>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</si>
  <si>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</si>
  <si>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</si>
  <si>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</si>
  <si>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</si>
  <si>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</si>
  <si>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</si>
  <si>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</si>
  <si>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</si>
  <si>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</si>
  <si>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</si>
  <si>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</si>
  <si>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</si>
  <si>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</si>
  <si>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</si>
  <si>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</si>
  <si>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</si>
  <si>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</si>
  <si>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</si>
  <si>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</si>
  <si>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</si>
  <si>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</si>
  <si>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</si>
  <si>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</si>
  <si>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</si>
  <si>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</si>
  <si>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</si>
  <si>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</si>
  <si>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</si>
  <si>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</si>
  <si>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</si>
  <si>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</si>
  <si>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</si>
  <si>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</si>
  <si>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</si>
  <si>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</si>
  <si>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</si>
  <si>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</si>
  <si>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</si>
  <si>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</si>
  <si>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</si>
  <si>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</si>
  <si>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</si>
  <si>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</si>
  <si>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</si>
  <si>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</si>
  <si>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</si>
  <si>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</si>
  <si>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</si>
  <si>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</si>
  <si>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</si>
  <si>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</si>
  <si>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</si>
  <si>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</si>
  <si>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</si>
  <si>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</si>
  <si>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</si>
  <si>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</si>
  <si>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</si>
  <si>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</si>
  <si>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</si>
  <si>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</si>
  <si>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</si>
  <si>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</si>
  <si>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</si>
  <si>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</si>
  <si>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</si>
  <si>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</si>
  <si>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</si>
  <si>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</si>
  <si>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</si>
  <si>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</si>
  <si>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</si>
  <si>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</si>
  <si>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</si>
  <si>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</si>
  <si>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</si>
  <si>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</si>
  <si>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</si>
  <si>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</si>
  <si>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</si>
  <si>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</si>
  <si>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</si>
  <si>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</si>
  <si>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</si>
  <si>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</si>
  <si>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</si>
  <si>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</si>
  <si>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</si>
  <si>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</si>
  <si>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</si>
  <si>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</si>
  <si>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</si>
  <si>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</si>
  <si>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</si>
  <si>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</si>
  <si>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</si>
  <si>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</si>
  <si>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</si>
  <si>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</si>
  <si>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</si>
  <si>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</si>
  <si>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</si>
  <si>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</si>
  <si>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</si>
  <si>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</si>
  <si>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</si>
  <si>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</si>
  <si>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</si>
  <si>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</si>
  <si>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</si>
  <si>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</si>
  <si>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</si>
  <si>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</si>
  <si>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</si>
  <si>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</si>
  <si>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</si>
  <si>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</si>
  <si>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</si>
  <si>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</si>
  <si>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</si>
  <si>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</si>
  <si>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</si>
  <si>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</si>
  <si>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</si>
  <si>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</si>
  <si>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</si>
  <si>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</si>
  <si>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</si>
  <si>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</si>
  <si>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</si>
  <si>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</si>
  <si>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</si>
  <si>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</si>
  <si>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</si>
  <si>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</si>
  <si>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</si>
  <si>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</si>
  <si>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</si>
  <si>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</si>
  <si>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</si>
  <si>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</si>
  <si>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</si>
  <si>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</si>
  <si>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</si>
  <si>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</si>
  <si>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</si>
  <si>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</si>
  <si>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</si>
  <si>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</si>
  <si>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</si>
  <si>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</si>
  <si>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</si>
  <si>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</si>
  <si>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</si>
  <si>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</si>
  <si>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</si>
  <si>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</si>
  <si>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</si>
  <si>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</si>
  <si>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</si>
  <si>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</si>
  <si>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</si>
  <si>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</si>
  <si>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</si>
  <si>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</si>
  <si>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</si>
  <si>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</si>
  <si>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</si>
  <si>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</si>
  <si>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</si>
  <si>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</si>
  <si>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</si>
  <si>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</si>
  <si>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</si>
  <si>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</si>
  <si>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</si>
  <si>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</si>
  <si>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</si>
  <si>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</si>
  <si>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</si>
  <si>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</si>
  <si>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</si>
  <si>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</si>
  <si>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</si>
  <si>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</si>
  <si>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</si>
  <si>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</si>
  <si>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</si>
  <si>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</si>
  <si>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</si>
  <si>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</si>
  <si>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</si>
  <si>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</si>
  <si>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</si>
  <si>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</si>
  <si>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</si>
  <si>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</si>
  <si>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</si>
  <si>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</si>
  <si>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</si>
  <si>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</si>
  <si>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</si>
  <si>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</si>
  <si>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</si>
  <si>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</si>
  <si>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</si>
  <si>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</si>
  <si>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</si>
  <si>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</si>
  <si>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</si>
  <si>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</si>
  <si>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</si>
  <si>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</si>
  <si>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</si>
  <si>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</si>
  <si>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</si>
  <si>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</si>
  <si>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</si>
  <si>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</si>
  <si>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</si>
  <si>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</si>
  <si>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</si>
  <si>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</si>
  <si>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</si>
  <si>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</si>
  <si>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</si>
  <si>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</si>
  <si>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</si>
  <si>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</si>
  <si>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</si>
  <si>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</si>
  <si>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</si>
  <si>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</si>
  <si>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</si>
  <si>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</si>
  <si>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</si>
  <si>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</si>
  <si>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</si>
  <si>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</si>
  <si>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</si>
  <si>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</si>
  <si>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</si>
  <si>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</si>
  <si>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</si>
  <si>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</si>
  <si>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</si>
  <si>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</si>
  <si>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</si>
  <si>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</si>
  <si>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</si>
  <si>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</si>
  <si>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</si>
  <si>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</si>
  <si>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</si>
  <si>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</si>
  <si>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</si>
  <si>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</si>
  <si>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</si>
  <si>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</si>
  <si>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</si>
  <si>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</si>
  <si>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</si>
  <si>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</si>
  <si>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</si>
  <si>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</si>
  <si>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</si>
  <si>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</si>
  <si>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</si>
  <si>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</si>
  <si>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</si>
  <si>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</si>
  <si>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</si>
  <si>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</si>
  <si>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</si>
  <si>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</si>
  <si>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</si>
  <si>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</si>
  <si>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</si>
  <si>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</si>
  <si>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</si>
  <si>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</si>
  <si>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</si>
  <si>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</si>
  <si>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</si>
  <si>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</si>
  <si>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</si>
  <si>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</si>
  <si>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</si>
  <si>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</si>
  <si>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</si>
  <si>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</si>
  <si>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</si>
  <si>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</si>
  <si>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</si>
  <si>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</si>
  <si>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</si>
  <si>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</si>
  <si>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</si>
  <si>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</si>
  <si>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</si>
  <si>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</si>
  <si>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</si>
  <si>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</si>
  <si>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</si>
  <si>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</si>
  <si>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</si>
  <si>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</si>
  <si>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</si>
  <si>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</si>
  <si>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</si>
  <si>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</si>
  <si>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</si>
  <si>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</si>
  <si>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</si>
  <si>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</si>
  <si>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</si>
  <si>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</si>
  <si>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</si>
  <si>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</si>
  <si>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</si>
  <si>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</si>
  <si>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</si>
  <si>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</si>
  <si>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</si>
  <si>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</si>
  <si>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</si>
  <si>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</si>
  <si>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</si>
  <si>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</si>
  <si>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</si>
  <si>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</si>
  <si>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</si>
  <si>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</si>
  <si>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</si>
  <si>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</si>
  <si>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</si>
  <si>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</si>
  <si>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</si>
  <si>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</si>
  <si>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</si>
  <si>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</si>
  <si>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</si>
  <si>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</si>
  <si>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</si>
  <si>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</si>
  <si>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</si>
  <si>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</si>
  <si>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</si>
  <si>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</si>
  <si>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</si>
  <si>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</si>
  <si>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</si>
  <si>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</si>
  <si>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</si>
  <si>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</si>
  <si>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</si>
  <si>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</si>
  <si>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</si>
  <si>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</si>
  <si>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</si>
  <si>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</si>
  <si>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</si>
  <si>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</si>
  <si>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</si>
  <si>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</si>
  <si>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</si>
  <si>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</si>
  <si>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</si>
  <si>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</si>
  <si>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</si>
  <si>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</si>
  <si>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</si>
  <si>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</si>
  <si>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</si>
  <si>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</si>
  <si>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</si>
  <si>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</si>
  <si>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</si>
  <si>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</si>
  <si>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</si>
  <si>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</si>
  <si>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</si>
  <si>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</si>
  <si>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</si>
  <si>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</si>
  <si>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</si>
  <si>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</si>
  <si>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</si>
  <si>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</si>
  <si>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</si>
  <si>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</si>
  <si>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</si>
  <si>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</si>
  <si>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</si>
  <si>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</si>
  <si>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</si>
  <si>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</si>
  <si>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</si>
  <si>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</si>
  <si>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</si>
  <si>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</si>
  <si>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</si>
  <si>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</si>
  <si>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</si>
  <si>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</si>
  <si>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</si>
  <si>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</si>
  <si>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</si>
  <si>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</si>
  <si>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</si>
  <si>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</si>
  <si>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</si>
  <si>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</si>
  <si>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</si>
  <si>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</si>
  <si>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</si>
  <si>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</si>
  <si>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</si>
  <si>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</si>
  <si>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</si>
  <si>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</si>
  <si>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</si>
  <si>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</si>
  <si>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</si>
  <si>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</si>
  <si>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</si>
  <si>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</si>
  <si>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</si>
  <si>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</si>
  <si>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</si>
  <si>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</si>
  <si>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</si>
  <si>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</si>
  <si>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</si>
  <si>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</si>
  <si>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</si>
  <si>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</si>
  <si>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</si>
  <si>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</si>
  <si>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</si>
  <si>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</si>
  <si>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</si>
  <si>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</si>
  <si>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</si>
  <si>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</si>
  <si>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</si>
  <si>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</si>
  <si>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</si>
  <si>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</si>
  <si>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</si>
  <si>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</si>
  <si>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</si>
  <si>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</si>
  <si>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</si>
  <si>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</si>
  <si>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</si>
  <si>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</si>
  <si>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</si>
  <si>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</si>
  <si>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</si>
  <si>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</si>
  <si>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</si>
  <si>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</si>
  <si>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</si>
  <si>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</si>
  <si>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</si>
  <si>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</si>
  <si>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</si>
  <si>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</si>
  <si>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</si>
  <si>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</si>
  <si>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</si>
  <si>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</si>
  <si>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</si>
  <si>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</si>
  <si>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</si>
  <si>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</si>
  <si>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</si>
  <si>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</si>
  <si>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</si>
  <si>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</si>
  <si>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</si>
  <si>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</si>
  <si>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</si>
  <si>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</si>
  <si>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</si>
  <si>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</si>
  <si>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</si>
  <si>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</si>
  <si>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</si>
  <si>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</si>
  <si>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</si>
  <si>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</si>
  <si>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</si>
  <si>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</si>
  <si>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</si>
  <si>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</si>
  <si>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</si>
  <si>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</si>
  <si>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</si>
  <si>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</si>
  <si>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</si>
  <si>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</si>
  <si>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</si>
  <si>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</si>
  <si>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</si>
  <si>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</si>
  <si>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</si>
  <si>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</si>
  <si>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</si>
  <si>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</si>
  <si>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</si>
  <si>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</si>
  <si>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</si>
  <si>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</si>
  <si>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</si>
  <si>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</si>
  <si>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</si>
  <si>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</si>
  <si>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</si>
  <si>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</si>
  <si>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</si>
  <si>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</si>
  <si>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</si>
  <si>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</si>
  <si>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</si>
  <si>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</si>
  <si>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</si>
  <si>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</si>
  <si>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</si>
  <si>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</si>
  <si>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</si>
  <si>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</si>
  <si>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</si>
  <si>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</si>
  <si>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</si>
  <si>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</si>
  <si>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</si>
  <si>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</si>
  <si>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</si>
  <si>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</si>
  <si>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</si>
  <si>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</si>
  <si>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</si>
  <si>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</si>
  <si>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</si>
  <si>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</si>
  <si>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</si>
  <si>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</si>
  <si>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</si>
  <si>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</si>
  <si>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</si>
  <si>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</si>
  <si>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</si>
  <si>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</si>
  <si>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</si>
  <si>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</si>
  <si>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</si>
  <si>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</si>
  <si>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</si>
  <si>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</si>
  <si>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</si>
  <si>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</si>
  <si>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</si>
  <si>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</si>
  <si>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</si>
  <si>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</si>
  <si>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</si>
  <si>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</si>
  <si>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</si>
  <si>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</si>
  <si>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</si>
  <si>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</si>
  <si>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</si>
  <si>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</si>
  <si>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</si>
  <si>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</si>
  <si>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</si>
  <si>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</si>
  <si>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</si>
  <si>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</si>
  <si>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</si>
  <si>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</si>
  <si>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</si>
  <si>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</si>
  <si>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</si>
  <si>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</si>
  <si>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</si>
  <si>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</si>
  <si>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</si>
  <si>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</si>
  <si>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</si>
  <si>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</si>
  <si>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</si>
  <si>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</si>
  <si>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</si>
  <si>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</si>
  <si>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</si>
  <si>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</si>
  <si>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</si>
  <si>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</si>
  <si>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</si>
  <si>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</si>
  <si>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</si>
  <si>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</si>
  <si>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</si>
  <si>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</si>
  <si>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</si>
  <si>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</si>
  <si>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</si>
  <si>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</si>
  <si>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</si>
  <si>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</si>
  <si>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</si>
  <si>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</si>
  <si>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</si>
  <si>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</si>
  <si>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</si>
  <si>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</si>
  <si>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</si>
  <si>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</si>
  <si>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</si>
  <si>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</si>
  <si>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</si>
  <si>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</si>
  <si>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</si>
  <si>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</si>
  <si>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</si>
  <si>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</si>
  <si>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</si>
  <si>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</si>
  <si>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</si>
  <si>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</si>
  <si>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</si>
  <si>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</si>
  <si>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</si>
  <si>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</si>
  <si>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</si>
  <si>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</si>
  <si>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</si>
  <si>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</si>
  <si>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</si>
  <si>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</si>
  <si>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</si>
  <si>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</si>
  <si>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</si>
  <si>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</si>
  <si>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</si>
  <si>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</si>
  <si>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</si>
  <si>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</si>
  <si>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</si>
  <si>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</si>
  <si>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</si>
  <si>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</si>
  <si>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</si>
  <si>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</si>
  <si>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</si>
  <si>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</si>
  <si>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</si>
  <si>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</si>
  <si>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</si>
  <si>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</si>
  <si>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</si>
  <si>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</si>
  <si>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</si>
  <si>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</si>
  <si>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</si>
  <si>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</si>
  <si>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</si>
  <si>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</si>
  <si>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</si>
  <si>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</si>
  <si>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</si>
  <si>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</si>
  <si>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</si>
  <si>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</si>
  <si>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</si>
  <si>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</si>
  <si>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</si>
  <si>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</si>
  <si>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</si>
  <si>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</si>
  <si>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</si>
  <si>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</si>
  <si>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</si>
  <si>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</si>
  <si>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</si>
  <si>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</si>
  <si>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</si>
  <si>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</si>
  <si>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</si>
  <si>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</si>
  <si>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</si>
  <si>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</si>
  <si>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</si>
  <si>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</si>
  <si>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</si>
  <si>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</si>
  <si>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</si>
  <si>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</si>
  <si>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</si>
  <si>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</si>
  <si>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</si>
  <si>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</si>
  <si>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</si>
  <si>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</si>
  <si>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</si>
  <si>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</si>
  <si>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</si>
  <si>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</si>
  <si>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</si>
  <si>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</si>
  <si>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</si>
  <si>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</si>
  <si>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</si>
  <si>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</si>
  <si>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</si>
  <si>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</si>
  <si>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</si>
  <si>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</si>
  <si>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</si>
  <si>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</si>
  <si>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</si>
  <si>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</si>
  <si>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</si>
  <si>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</si>
  <si>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</si>
  <si>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</si>
  <si>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</si>
  <si>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</si>
  <si>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</si>
  <si>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</si>
  <si>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</si>
  <si>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</si>
  <si>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</si>
  <si>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</si>
  <si>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</si>
  <si>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</si>
  <si>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</si>
  <si>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</si>
  <si>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</si>
  <si>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</si>
  <si>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</si>
  <si>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</si>
  <si>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</si>
  <si>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</si>
  <si>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</si>
  <si>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</si>
  <si>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</si>
  <si>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</si>
  <si>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</si>
  <si>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</si>
  <si>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</si>
  <si>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</si>
  <si>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</si>
  <si>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</si>
  <si>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</si>
  <si>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</si>
  <si>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</si>
  <si>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</si>
  <si>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</si>
  <si>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</si>
  <si>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</si>
  <si>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</si>
  <si>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</si>
  <si>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</si>
  <si>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</si>
  <si>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</si>
  <si>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</si>
  <si>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</si>
  <si>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</si>
  <si>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</si>
  <si>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</si>
  <si>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</si>
  <si>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</si>
  <si>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</si>
  <si>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</si>
  <si>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</si>
  <si>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</si>
  <si>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</si>
  <si>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</si>
  <si>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</si>
  <si>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</si>
  <si>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</si>
  <si>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</si>
  <si>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</si>
  <si>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</si>
  <si>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</si>
  <si>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</si>
  <si>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</si>
  <si>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</si>
  <si>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</si>
  <si>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</si>
  <si>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</si>
  <si>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</si>
  <si>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</si>
  <si>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</si>
  <si>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</si>
  <si>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</si>
  <si>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</si>
  <si>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</si>
  <si>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</si>
  <si>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</si>
  <si>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</si>
  <si>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</si>
  <si>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</si>
  <si>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</si>
  <si>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</si>
  <si>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</si>
  <si>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</si>
  <si>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</si>
  <si>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</si>
  <si>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</si>
  <si>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</si>
  <si>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</si>
  <si>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</si>
  <si>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</si>
  <si>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</si>
  <si>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</si>
  <si>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</si>
  <si>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</si>
  <si>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</si>
  <si>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</si>
  <si>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</si>
  <si>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</si>
  <si>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</si>
  <si>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</si>
  <si>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</si>
  <si>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</si>
  <si>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</si>
  <si>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</si>
  <si>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</si>
  <si>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</si>
  <si>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</si>
  <si>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</si>
  <si>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</si>
  <si>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</si>
  <si>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</si>
  <si>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</si>
  <si>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</si>
  <si>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</si>
  <si>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</si>
  <si>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</si>
  <si>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</si>
  <si>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</si>
  <si>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</si>
  <si>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</si>
  <si>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</si>
  <si>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</si>
  <si>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</si>
  <si>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</si>
  <si>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</si>
  <si>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</si>
  <si>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</si>
  <si>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</si>
  <si>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</si>
  <si>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</si>
  <si>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</si>
  <si>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</si>
  <si>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</si>
  <si>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</si>
  <si>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</si>
  <si>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</si>
  <si>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</si>
  <si>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</si>
  <si>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</si>
  <si>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</si>
  <si>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</si>
  <si>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</si>
  <si>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</si>
  <si>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</si>
  <si>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</si>
  <si>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</si>
  <si>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</si>
  <si>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</si>
  <si>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</si>
  <si>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</si>
  <si>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</si>
  <si>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</si>
  <si>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</si>
  <si>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</si>
  <si>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</si>
  <si>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</si>
  <si>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</si>
  <si>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</si>
  <si>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</si>
  <si>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</si>
  <si>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</si>
  <si>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</si>
  <si>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</si>
  <si>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</si>
  <si>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</si>
  <si>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</si>
  <si>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</si>
  <si>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</si>
  <si>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</si>
  <si>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</si>
  <si>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</si>
  <si>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</si>
  <si>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</si>
  <si>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</si>
  <si>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</si>
  <si>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</si>
  <si>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</si>
  <si>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</si>
  <si>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</si>
  <si>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</si>
  <si>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</si>
  <si>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</si>
  <si>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</si>
  <si>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</si>
  <si>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</si>
  <si>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</si>
  <si>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</si>
  <si>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</si>
  <si>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</si>
  <si>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</si>
  <si>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</si>
  <si>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</si>
  <si>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</si>
  <si>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</si>
  <si>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</si>
  <si>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</si>
  <si>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</si>
  <si>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</si>
  <si>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</si>
  <si>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</si>
  <si>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</si>
  <si>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</si>
  <si>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</si>
  <si>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</si>
  <si>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</si>
  <si>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</si>
  <si>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</si>
  <si>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</si>
  <si>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</si>
  <si>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</si>
  <si>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</si>
  <si>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</si>
  <si>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</si>
  <si>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</si>
  <si>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</si>
  <si>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</si>
  <si>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</si>
  <si>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</si>
  <si>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</si>
  <si>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</si>
  <si>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</si>
  <si>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</si>
  <si>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</si>
  <si>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</si>
  <si>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</si>
  <si>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</si>
  <si>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</si>
  <si>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</si>
  <si>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</si>
  <si>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</si>
  <si>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</si>
  <si>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</si>
  <si>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</si>
  <si>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</si>
  <si>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</si>
  <si>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</si>
  <si>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</si>
  <si>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</si>
  <si>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</si>
  <si>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</si>
  <si>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</si>
  <si>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</si>
  <si>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</si>
  <si>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</si>
  <si>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</si>
  <si>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</si>
  <si>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</si>
  <si>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</si>
  <si>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</si>
  <si>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</si>
  <si>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</si>
  <si>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</si>
  <si>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</si>
  <si>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</si>
  <si>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</si>
  <si>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</si>
  <si>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</si>
  <si>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</si>
  <si>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</si>
  <si>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</si>
  <si>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</si>
  <si>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</si>
  <si>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</si>
  <si>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</si>
  <si>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</si>
  <si>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</si>
  <si>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</si>
  <si>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</si>
  <si>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</si>
  <si>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</si>
  <si>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</si>
  <si>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</si>
  <si>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</si>
  <si>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</si>
  <si>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</si>
  <si>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</si>
  <si>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</si>
  <si>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</si>
  <si>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</si>
  <si>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</si>
  <si>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</si>
  <si>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</si>
  <si>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</si>
  <si>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</si>
  <si>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</si>
  <si>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</si>
  <si>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</si>
  <si>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</si>
  <si>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</si>
  <si>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</si>
  <si>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</si>
  <si>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</si>
  <si>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</si>
  <si>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</si>
  <si>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</si>
  <si>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</si>
  <si>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</si>
  <si>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</si>
  <si>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</si>
  <si>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</si>
  <si>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</si>
  <si>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</si>
  <si>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</si>
  <si>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</si>
  <si>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</si>
  <si>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</si>
  <si>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</si>
  <si>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</si>
  <si>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</si>
  <si>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</si>
  <si>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</si>
  <si>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</si>
  <si>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</si>
  <si>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</si>
  <si>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</si>
  <si>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</si>
  <si>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</si>
  <si>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</si>
  <si>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</si>
  <si>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</si>
  <si>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</si>
  <si>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</si>
  <si>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</si>
  <si>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</si>
  <si>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</si>
  <si>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</si>
  <si>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</si>
  <si>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</si>
  <si>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</si>
  <si>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</si>
  <si>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</si>
  <si>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</si>
  <si>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</si>
  <si>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</si>
  <si>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</si>
  <si>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</si>
  <si>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</si>
  <si>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</si>
  <si>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</si>
  <si>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</si>
  <si>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</si>
  <si>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</si>
  <si>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</si>
  <si>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</si>
  <si>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</si>
  <si>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</si>
  <si>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</si>
  <si>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</si>
  <si>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</si>
  <si>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</si>
  <si>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</si>
  <si>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</si>
  <si>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</si>
  <si>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</si>
  <si>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</si>
  <si>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</si>
  <si>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</si>
  <si>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</si>
  <si>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</si>
  <si>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</si>
  <si>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</si>
  <si>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</si>
  <si>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</si>
  <si>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</si>
  <si>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</si>
  <si>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</si>
  <si>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</si>
  <si>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</si>
  <si>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</si>
  <si>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</si>
  <si>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</si>
  <si>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</si>
  <si>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</si>
  <si>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</si>
  <si>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</si>
  <si>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</si>
  <si>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</si>
  <si>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</si>
  <si>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</si>
  <si>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</si>
  <si>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</si>
  <si>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</si>
  <si>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</si>
  <si>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</si>
  <si>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</si>
  <si>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</si>
  <si>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</si>
  <si>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</si>
  <si>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</si>
  <si>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</si>
  <si>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</si>
  <si>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</si>
  <si>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</si>
  <si>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</si>
  <si>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</si>
  <si>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</si>
  <si>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</si>
  <si>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</si>
  <si>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</si>
  <si>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</si>
  <si>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</si>
  <si>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</si>
  <si>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</si>
  <si>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</si>
  <si>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</si>
  <si>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</si>
  <si>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</si>
  <si>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</si>
  <si>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</si>
  <si>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</si>
  <si>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</si>
  <si>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</si>
  <si>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</si>
  <si>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</si>
  <si>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</si>
  <si>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</si>
  <si>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</si>
  <si>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</si>
  <si>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</si>
  <si>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</si>
  <si>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</si>
  <si>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</si>
  <si>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</si>
  <si>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</si>
  <si>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</si>
  <si>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</si>
  <si>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</si>
  <si>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</si>
  <si>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</si>
  <si>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</si>
  <si>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</si>
  <si>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</si>
  <si>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</si>
  <si>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</si>
  <si>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</si>
  <si>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</si>
  <si>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</si>
  <si>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</si>
  <si>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</si>
  <si>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</si>
  <si>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</si>
  <si>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</si>
  <si>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</si>
  <si>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</si>
  <si>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</si>
  <si>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</si>
  <si>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</si>
  <si>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</si>
  <si>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</si>
  <si>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</si>
  <si>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</si>
  <si>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</si>
  <si>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</si>
  <si>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</si>
  <si>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</si>
  <si>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</si>
  <si>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</si>
  <si>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</si>
  <si>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</si>
  <si>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</si>
  <si>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</si>
  <si>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</si>
  <si>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</si>
  <si>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</si>
  <si>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</si>
  <si>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</si>
  <si>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</si>
  <si>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</si>
  <si>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</si>
  <si>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</si>
  <si>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</si>
  <si>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</si>
  <si>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</si>
  <si>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</si>
  <si>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</si>
  <si>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</si>
  <si>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</si>
  <si>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</si>
  <si>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</si>
  <si>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</si>
  <si>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</si>
  <si>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</si>
  <si>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</si>
  <si>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</si>
  <si>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</si>
  <si>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</si>
  <si>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</si>
  <si>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</si>
  <si>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</si>
  <si>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</si>
  <si>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</si>
  <si>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</si>
  <si>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</si>
  <si>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</si>
  <si>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</si>
  <si>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</si>
  <si>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</si>
  <si>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</si>
  <si>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</si>
  <si>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</si>
  <si>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</si>
  <si>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</si>
  <si>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</si>
  <si>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</si>
  <si>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</si>
  <si>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</si>
  <si>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</si>
  <si>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</si>
  <si>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</si>
  <si>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</si>
  <si>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</si>
  <si>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</si>
  <si>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</si>
  <si>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</si>
  <si>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</si>
  <si>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</si>
  <si>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</si>
  <si>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</si>
  <si>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</si>
  <si>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</si>
  <si>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</si>
  <si>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</si>
  <si>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</si>
  <si>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</si>
  <si>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</si>
  <si>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</si>
  <si>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</si>
  <si>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</si>
  <si>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</si>
  <si>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</si>
  <si>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</si>
  <si>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</si>
  <si>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</si>
  <si>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</si>
  <si>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</si>
  <si>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</si>
  <si>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</si>
  <si>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</si>
  <si>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</si>
  <si>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</si>
  <si>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</si>
  <si>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</si>
  <si>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</si>
  <si>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</si>
  <si>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</si>
  <si>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</si>
  <si>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</si>
  <si>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</si>
  <si>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</si>
  <si>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</si>
  <si>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</si>
  <si>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</si>
  <si>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</si>
  <si>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</si>
  <si>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</si>
  <si>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</si>
  <si>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</si>
  <si>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</si>
  <si>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</si>
  <si>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</si>
  <si>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</si>
  <si>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</si>
  <si>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</si>
  <si>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</si>
  <si>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</si>
  <si>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</si>
  <si>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</si>
  <si>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</si>
  <si>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</si>
  <si>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</si>
  <si>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</si>
  <si>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</si>
  <si>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</si>
  <si>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</si>
  <si>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</si>
  <si>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</si>
  <si>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</si>
  <si>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</si>
  <si>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</si>
  <si>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</si>
  <si>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</si>
  <si>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</si>
  <si>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</si>
  <si>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</si>
  <si>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</si>
  <si>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</si>
  <si>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</si>
  <si>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</si>
  <si>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</si>
  <si>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</si>
  <si>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</si>
  <si>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</si>
  <si>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</si>
  <si>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</si>
  <si>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</si>
  <si>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</si>
  <si>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</si>
  <si>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</si>
  <si>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</si>
  <si>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</si>
  <si>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</si>
  <si>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</si>
  <si>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</si>
  <si>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</si>
  <si>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</si>
  <si>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</si>
  <si>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</si>
  <si>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</si>
  <si>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</si>
  <si>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</si>
  <si>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</si>
  <si>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</si>
  <si>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</si>
  <si>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</si>
  <si>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</si>
  <si>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</si>
  <si>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</si>
  <si>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</si>
  <si>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</si>
  <si>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</si>
  <si>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</si>
  <si>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</si>
  <si>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</si>
  <si>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</si>
  <si>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</si>
  <si>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</si>
  <si>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</si>
  <si>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</si>
  <si>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</si>
  <si>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</si>
  <si>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</si>
  <si>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</si>
  <si>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</si>
  <si>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</si>
  <si>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</si>
  <si>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</si>
  <si>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</si>
  <si>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</si>
  <si>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</si>
  <si>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</si>
  <si>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</si>
  <si>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</si>
  <si>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</si>
  <si>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</si>
  <si>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</si>
  <si>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</si>
  <si>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</si>
  <si>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</si>
  <si>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</si>
  <si>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</si>
  <si>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</si>
  <si>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</si>
  <si>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</si>
  <si>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</si>
  <si>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</si>
  <si>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</si>
  <si>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</si>
  <si>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</si>
  <si>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</si>
  <si>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</si>
  <si>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</si>
  <si>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</si>
  <si>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</si>
  <si>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</si>
  <si>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</si>
  <si>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</si>
  <si>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</si>
  <si>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</si>
  <si>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</si>
  <si>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</si>
  <si>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</si>
  <si>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</si>
  <si>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</si>
  <si>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</si>
  <si>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</si>
  <si>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</si>
  <si>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</si>
  <si>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</si>
  <si>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</si>
  <si>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</si>
  <si>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</si>
  <si>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</si>
  <si>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</si>
  <si>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</si>
  <si>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</si>
  <si>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</si>
  <si>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</si>
  <si>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</si>
  <si>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</si>
  <si>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</si>
  <si>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</si>
  <si>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</si>
  <si>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</si>
  <si>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</si>
  <si>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</si>
  <si>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</si>
  <si>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</si>
  <si>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</si>
  <si>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</si>
  <si>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</si>
  <si>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</si>
  <si>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</si>
  <si>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</si>
  <si>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</si>
  <si>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</si>
  <si>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</si>
  <si>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</si>
  <si>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</si>
  <si>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</si>
  <si>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</si>
  <si>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</si>
  <si>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</si>
  <si>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</si>
  <si>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</si>
  <si>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</si>
  <si>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</si>
  <si>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</si>
  <si>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</si>
  <si>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</si>
  <si>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</si>
  <si>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</si>
  <si>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</si>
  <si>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</si>
  <si>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</si>
  <si>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</si>
  <si>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</si>
  <si>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</si>
  <si>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</si>
  <si>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</si>
  <si>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</si>
  <si>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</si>
  <si>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</si>
  <si>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</si>
  <si>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</si>
  <si>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</si>
  <si>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</si>
  <si>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</si>
  <si>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</si>
  <si>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</si>
  <si>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</si>
  <si>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</si>
  <si>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</si>
  <si>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</si>
  <si>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</si>
  <si>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</si>
  <si>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</si>
  <si>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</si>
  <si>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</si>
  <si>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</si>
  <si>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</si>
  <si>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</si>
  <si>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</si>
  <si>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</si>
  <si>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</si>
  <si>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</si>
  <si>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</si>
  <si>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</si>
  <si>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</si>
  <si>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</si>
  <si>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</si>
  <si>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</si>
  <si>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</si>
  <si>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</si>
  <si>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</si>
  <si>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</si>
  <si>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</si>
  <si>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</si>
  <si>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</si>
  <si>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</si>
  <si>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</si>
  <si>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</si>
  <si>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</si>
  <si>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</si>
  <si>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</si>
  <si>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</si>
  <si>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</si>
  <si>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</si>
  <si>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</si>
  <si>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</si>
  <si>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</si>
  <si>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</si>
  <si>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</si>
  <si>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</si>
  <si>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</si>
  <si>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</si>
  <si>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</si>
  <si>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</si>
  <si>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</si>
  <si>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</si>
  <si>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</si>
  <si>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</si>
  <si>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</si>
  <si>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</si>
  <si>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</si>
  <si>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</si>
  <si>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</si>
  <si>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</si>
  <si>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</si>
  <si>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</si>
  <si>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</si>
  <si>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</si>
  <si>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</si>
  <si>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</si>
  <si>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</si>
  <si>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</si>
  <si>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</si>
  <si>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</si>
  <si>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</si>
  <si>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</si>
  <si>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</si>
  <si>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</si>
  <si>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</si>
  <si>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</si>
  <si>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</si>
  <si>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</si>
  <si>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</si>
  <si>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</si>
  <si>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</si>
  <si>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</si>
  <si>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</si>
  <si>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</si>
  <si>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</si>
  <si>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</si>
  <si>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</si>
  <si>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</si>
  <si>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</si>
  <si>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</si>
  <si>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</si>
  <si>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</si>
  <si>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</si>
  <si>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</si>
  <si>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</si>
  <si>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</si>
  <si>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</si>
  <si>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</si>
  <si>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</si>
  <si>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</si>
  <si>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</si>
  <si>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</si>
  <si>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</si>
  <si>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</si>
  <si>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</si>
  <si>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</si>
  <si>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</si>
  <si>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</si>
  <si>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</si>
  <si>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</si>
  <si>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</si>
  <si>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</si>
  <si>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</si>
  <si>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</si>
  <si>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</si>
  <si>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</si>
  <si>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</si>
  <si>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</si>
  <si>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</si>
  <si>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</si>
  <si>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</si>
  <si>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</si>
  <si>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</si>
  <si>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</si>
  <si>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</si>
  <si>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</si>
  <si>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</si>
  <si>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</si>
  <si>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</si>
  <si>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</si>
  <si>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</si>
  <si>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</si>
  <si>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</si>
  <si>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</si>
  <si>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</si>
  <si>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</si>
  <si>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</si>
  <si>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</si>
  <si>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</si>
  <si>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</si>
  <si>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</si>
  <si>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</si>
  <si>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</si>
  <si>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</si>
  <si>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</si>
  <si>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</si>
  <si>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</si>
  <si>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</si>
  <si>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</si>
  <si>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</si>
  <si>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</si>
  <si>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</si>
  <si>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</si>
  <si>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</si>
  <si>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</si>
  <si>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</si>
  <si>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</si>
  <si>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</si>
  <si>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</si>
  <si>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</si>
  <si>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</si>
  <si>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</si>
  <si>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</si>
  <si>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</si>
  <si>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</si>
  <si>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</si>
  <si>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</si>
  <si>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</si>
  <si>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</si>
  <si>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</si>
  <si>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</si>
  <si>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</si>
  <si>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</si>
  <si>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</si>
  <si>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</si>
  <si>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</si>
  <si>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</si>
  <si>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</si>
  <si>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</si>
  <si>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</si>
  <si>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</si>
  <si>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</si>
  <si>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</si>
  <si>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</si>
  <si>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</si>
  <si>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</si>
  <si>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</si>
  <si>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</si>
  <si>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</si>
  <si>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</si>
  <si>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</si>
  <si>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</si>
  <si>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</si>
  <si>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</si>
  <si>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</si>
  <si>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</si>
  <si>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</si>
  <si>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</si>
  <si>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</si>
  <si>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</si>
  <si>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</si>
  <si>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</si>
  <si>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</si>
  <si>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</si>
  <si>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</si>
  <si>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</si>
  <si>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</si>
  <si>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</si>
  <si>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</si>
  <si>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</si>
  <si>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</si>
  <si>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</si>
  <si>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</si>
  <si>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</si>
  <si>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</si>
  <si>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</si>
  <si>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</si>
  <si>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</si>
  <si>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</si>
  <si>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</si>
  <si>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</si>
  <si>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</si>
  <si>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</si>
  <si>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</si>
  <si>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</si>
  <si>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</si>
  <si>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</si>
  <si>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</si>
  <si>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</si>
  <si>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</si>
  <si>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</si>
  <si>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</si>
  <si>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</si>
  <si>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</si>
  <si>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</si>
  <si>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</si>
  <si>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</si>
  <si>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</si>
  <si>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</si>
  <si>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</si>
  <si>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</si>
  <si>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</si>
  <si>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</si>
  <si>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</si>
  <si>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</si>
  <si>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</si>
  <si>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</si>
  <si>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</si>
  <si>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</si>
  <si>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</si>
  <si>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</si>
  <si>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</si>
  <si>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</si>
  <si>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</si>
  <si>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</si>
  <si>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</si>
  <si>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</si>
  <si>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</si>
  <si>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</si>
  <si>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</si>
  <si>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</si>
  <si>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</si>
  <si>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</si>
  <si>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</si>
  <si>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</si>
  <si>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</si>
  <si>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</si>
  <si>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</si>
  <si>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</si>
  <si>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</si>
  <si>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</si>
  <si>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</si>
  <si>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</si>
  <si>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</si>
  <si>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</si>
  <si>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</si>
  <si>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</si>
  <si>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</si>
  <si>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</si>
  <si>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</si>
  <si>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</si>
  <si>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</si>
  <si>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</si>
  <si>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</si>
  <si>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</si>
  <si>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</si>
  <si>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</si>
  <si>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</si>
  <si>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</si>
  <si>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</si>
  <si>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</si>
  <si>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</si>
  <si>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</si>
  <si>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</si>
  <si>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</si>
  <si>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</si>
  <si>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</si>
  <si>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</si>
  <si>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</si>
  <si>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</si>
  <si>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</si>
  <si>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</si>
  <si>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</si>
  <si>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</si>
  <si>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</si>
  <si>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</si>
  <si>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</si>
  <si>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</si>
  <si>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</si>
  <si>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</si>
  <si>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</si>
  <si>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</si>
  <si>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</si>
  <si>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</si>
  <si>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</si>
  <si>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</si>
  <si>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</si>
  <si>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</si>
  <si>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</si>
  <si>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</si>
  <si>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</si>
  <si>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</si>
  <si>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</si>
  <si>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</si>
  <si>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</si>
  <si>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</si>
  <si>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</si>
  <si>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</si>
  <si>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</si>
  <si>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</si>
  <si>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</si>
  <si>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</si>
  <si>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</si>
  <si>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</si>
  <si>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</si>
  <si>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</si>
  <si>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</si>
  <si>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</si>
  <si>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</si>
  <si>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</si>
  <si>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</si>
  <si>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</si>
  <si>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</si>
  <si>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</si>
  <si>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</si>
  <si>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</si>
  <si>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</si>
  <si>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</si>
  <si>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</si>
  <si>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</si>
  <si>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</si>
  <si>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</si>
  <si>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</si>
  <si>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</si>
  <si>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</si>
  <si>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</si>
  <si>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</si>
  <si>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</si>
  <si>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</si>
  <si>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</si>
  <si>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</si>
  <si>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</si>
  <si>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</si>
  <si>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</si>
  <si>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</si>
  <si>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</si>
  <si>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</si>
  <si>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</si>
  <si>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</si>
  <si>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</si>
  <si>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</si>
  <si>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</si>
  <si>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</si>
  <si>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</si>
  <si>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</si>
  <si>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</si>
  <si>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</si>
  <si>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</si>
  <si>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</si>
  <si>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</si>
  <si>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</si>
  <si>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</si>
  <si>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</si>
  <si>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</si>
  <si>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</si>
  <si>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</si>
  <si>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</si>
  <si>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</si>
  <si>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</si>
  <si>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</si>
  <si>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</si>
  <si>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</si>
  <si>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</si>
  <si>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</si>
  <si>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</si>
  <si>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</si>
  <si>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</si>
  <si>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</si>
  <si>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</si>
  <si>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</si>
  <si>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</si>
  <si>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</si>
  <si>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</si>
  <si>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</si>
  <si>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</si>
  <si>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</si>
  <si>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</si>
  <si>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</si>
  <si>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</si>
  <si>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</si>
  <si>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</si>
  <si>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</si>
  <si>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</si>
  <si>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</si>
  <si>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</si>
  <si>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</si>
  <si>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</si>
  <si>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</si>
  <si>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</si>
  <si>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</si>
  <si>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</si>
  <si>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</si>
  <si>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</si>
  <si>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</si>
  <si>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</si>
  <si>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</si>
  <si>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</si>
  <si>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</si>
  <si>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</si>
  <si>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</si>
  <si>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</si>
  <si>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</si>
  <si>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</si>
  <si>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</si>
  <si>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</si>
  <si>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</si>
  <si>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</si>
  <si>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</si>
  <si>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</si>
  <si>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</si>
  <si>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</si>
  <si>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</si>
  <si>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</si>
  <si>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</si>
  <si>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</si>
  <si>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</si>
  <si>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</si>
  <si>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</si>
  <si>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</si>
  <si>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</si>
  <si>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</si>
  <si>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</si>
  <si>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</si>
  <si>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</si>
  <si>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</si>
  <si>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</si>
  <si>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</si>
  <si>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</si>
  <si>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</si>
  <si>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</si>
  <si>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</si>
  <si>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</si>
  <si>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</si>
  <si>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</si>
  <si>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</si>
  <si>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</si>
  <si>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</si>
  <si>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</si>
  <si>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</si>
  <si>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</si>
  <si>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</si>
  <si>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</si>
  <si>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</si>
  <si>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</si>
  <si>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</si>
  <si>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</si>
  <si>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</si>
  <si>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</si>
  <si>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</si>
  <si>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</si>
  <si>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</si>
  <si>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</si>
  <si>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</si>
  <si>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</si>
  <si>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</si>
  <si>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</si>
  <si>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</si>
  <si>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</si>
  <si>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</si>
  <si>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</si>
  <si>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</si>
  <si>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</si>
  <si>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</si>
  <si>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</si>
  <si>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</si>
  <si>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</si>
  <si>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</si>
  <si>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</si>
  <si>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</si>
  <si>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</si>
  <si>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</si>
  <si>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</si>
  <si>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</si>
  <si>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</si>
  <si>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</si>
  <si>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</si>
  <si>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</si>
  <si>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</si>
  <si>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</si>
  <si>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</si>
  <si>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</si>
  <si>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</si>
  <si>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</si>
  <si>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</si>
  <si>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</si>
  <si>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</si>
  <si>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</si>
  <si>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</si>
  <si>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</si>
  <si>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</si>
  <si>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</si>
  <si>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</si>
  <si>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</si>
  <si>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</si>
  <si>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</si>
  <si>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</si>
  <si>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</si>
  <si>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</si>
  <si>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</si>
  <si>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</si>
  <si>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</si>
  <si>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</si>
  <si>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</si>
  <si>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</si>
  <si>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</si>
  <si>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</si>
  <si>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</si>
  <si>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</si>
  <si>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</si>
  <si>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</si>
  <si>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</si>
  <si>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</si>
  <si>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</si>
  <si>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</si>
  <si>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</si>
  <si>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</si>
  <si>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</si>
  <si>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</si>
  <si>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</si>
  <si>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</si>
  <si>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</si>
  <si>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</si>
  <si>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</si>
  <si>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</si>
  <si>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</si>
  <si>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</si>
  <si>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</si>
  <si>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</si>
  <si>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</si>
  <si>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</si>
  <si>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</si>
  <si>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</si>
  <si>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</si>
  <si>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</si>
  <si>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</si>
  <si>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</si>
  <si>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</si>
  <si>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</si>
  <si>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</si>
  <si>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</si>
  <si>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</si>
  <si>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</si>
  <si>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</si>
  <si>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</si>
  <si>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</si>
  <si>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</si>
  <si>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</si>
  <si>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</si>
  <si>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</si>
  <si>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</si>
  <si>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</si>
  <si>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</si>
  <si>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</si>
  <si>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</si>
  <si>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</si>
  <si>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</si>
  <si>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</si>
  <si>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</si>
  <si>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</si>
  <si>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</si>
  <si>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</si>
  <si>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</si>
  <si>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</si>
  <si>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</si>
  <si>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</si>
  <si>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</si>
  <si>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</si>
  <si>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</si>
  <si>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</si>
  <si>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</si>
  <si>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</si>
  <si>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</si>
  <si>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</si>
  <si>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</si>
  <si>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</si>
  <si>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</si>
  <si>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</si>
  <si>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</si>
  <si>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</si>
  <si>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</si>
  <si>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</si>
  <si>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</si>
  <si>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</si>
  <si>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</si>
  <si>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</si>
  <si>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</si>
  <si>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</si>
  <si>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</si>
  <si>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</si>
  <si>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</si>
  <si>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</si>
  <si>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</si>
  <si>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</si>
  <si>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</si>
  <si>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</si>
  <si>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</si>
  <si>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</si>
  <si>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</si>
  <si>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</si>
  <si>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</si>
  <si>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</si>
  <si>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</si>
  <si>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</si>
  <si>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</si>
  <si>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</si>
  <si>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</si>
  <si>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</si>
  <si>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</si>
  <si>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</si>
  <si>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</si>
  <si>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</si>
  <si>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</si>
  <si>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</si>
  <si>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</si>
  <si>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</si>
  <si>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</si>
  <si>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</si>
  <si>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</si>
  <si>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</si>
  <si>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</si>
  <si>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</si>
  <si>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</si>
  <si>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</si>
  <si>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</si>
  <si>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</si>
  <si>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</si>
  <si>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</si>
  <si>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</si>
  <si>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</si>
  <si>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</si>
  <si>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</si>
  <si>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</si>
  <si>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</si>
  <si>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</si>
  <si>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</si>
  <si>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</si>
  <si>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</si>
  <si>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</si>
  <si>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</si>
  <si>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</si>
  <si>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</si>
  <si>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</si>
  <si>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</si>
  <si>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</si>
  <si>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</si>
  <si>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</si>
  <si>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</si>
  <si>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</si>
  <si>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</si>
  <si>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</si>
  <si>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</si>
  <si>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</si>
  <si>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</si>
  <si>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</si>
  <si>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</si>
  <si>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</si>
  <si>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</si>
  <si>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</si>
  <si>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</si>
  <si>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</si>
  <si>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</si>
  <si>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</si>
  <si>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</si>
  <si>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</si>
  <si>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</si>
  <si>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</si>
  <si>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</si>
  <si>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</si>
  <si>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</si>
  <si>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</si>
  <si>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</si>
  <si>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</si>
  <si>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</si>
  <si>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</si>
  <si>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</si>
  <si>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</si>
  <si>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</si>
  <si>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</si>
  <si>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</si>
  <si>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</si>
  <si>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</si>
  <si>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</si>
  <si>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</si>
  <si>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</si>
  <si>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</si>
  <si>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</si>
  <si>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</si>
  <si>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</si>
  <si>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</si>
  <si>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</si>
  <si>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</si>
  <si>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</si>
  <si>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</si>
  <si>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</si>
  <si>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</si>
  <si>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</si>
  <si>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</si>
  <si>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</si>
  <si>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</si>
  <si>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</si>
  <si>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</si>
  <si>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</si>
  <si>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</si>
  <si>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</si>
  <si>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</si>
  <si>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</si>
  <si>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</si>
  <si>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</si>
  <si>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</si>
  <si>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</si>
  <si>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</si>
  <si>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</si>
  <si>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</si>
  <si>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</si>
  <si>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</si>
  <si>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</si>
  <si>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</si>
  <si>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</si>
  <si>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</si>
  <si>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</si>
  <si>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</si>
  <si>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</si>
  <si>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</si>
  <si>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</si>
  <si>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</si>
  <si>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</si>
  <si>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</si>
  <si>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</si>
  <si>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</si>
  <si>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</si>
  <si>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</si>
  <si>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</si>
  <si>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</si>
  <si>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</si>
  <si>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</si>
  <si>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</si>
  <si>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</si>
  <si>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</si>
  <si>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</si>
  <si>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</si>
  <si>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</si>
  <si>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</si>
  <si>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</si>
  <si>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</si>
  <si>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</si>
  <si>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</si>
  <si>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</si>
  <si>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</si>
  <si>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</si>
  <si>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</si>
  <si>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</si>
  <si>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</si>
  <si>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</si>
  <si>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</si>
  <si>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</si>
  <si>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</si>
  <si>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</si>
  <si>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</si>
  <si>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</si>
  <si>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</si>
  <si>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</si>
  <si>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</si>
  <si>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</si>
  <si>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</si>
  <si>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</si>
  <si>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</si>
  <si>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</si>
  <si>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</si>
  <si>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</si>
  <si>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</si>
  <si>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</si>
  <si>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</si>
  <si>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</si>
  <si>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</si>
  <si>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</si>
  <si>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</si>
  <si>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</si>
  <si>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</si>
  <si>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</si>
  <si>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</si>
  <si>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</si>
  <si>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</si>
  <si>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</si>
  <si>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</si>
  <si>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</si>
  <si>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</si>
  <si>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</si>
  <si>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</si>
  <si>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</si>
  <si>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</si>
  <si>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</si>
  <si>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</si>
  <si>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</si>
  <si>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</si>
  <si>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</si>
  <si>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</si>
  <si>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</si>
  <si>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</si>
  <si>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</si>
  <si>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</si>
  <si>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</si>
  <si>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</si>
  <si>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</si>
  <si>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</si>
  <si>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</si>
  <si>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</si>
  <si>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</si>
  <si>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</si>
  <si>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</si>
  <si>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</si>
  <si>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</si>
  <si>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</si>
  <si>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</si>
  <si>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</si>
  <si>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</si>
  <si>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</si>
  <si>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</si>
  <si>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</si>
  <si>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</si>
  <si>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</si>
  <si>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</si>
  <si>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</si>
  <si>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</si>
  <si>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</si>
  <si>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</si>
  <si>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</si>
  <si>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</si>
  <si>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</si>
  <si>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</si>
  <si>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</si>
  <si>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</si>
  <si>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</si>
  <si>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</si>
  <si>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</si>
  <si>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</si>
  <si>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</si>
  <si>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</si>
  <si>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</si>
  <si>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</si>
  <si>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</si>
  <si>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</si>
  <si>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</si>
  <si>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</si>
  <si>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</si>
  <si>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</si>
  <si>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</si>
  <si>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</si>
  <si>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</si>
  <si>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</si>
  <si>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</si>
  <si>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</si>
  <si>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</si>
  <si>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</si>
  <si>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</si>
  <si>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</si>
  <si>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</si>
  <si>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</si>
  <si>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</si>
  <si>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</si>
  <si>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</si>
  <si>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</si>
  <si>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</si>
  <si>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</si>
  <si>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</si>
  <si>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</si>
  <si>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</si>
  <si>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</si>
  <si>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</si>
  <si>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</si>
  <si>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</si>
  <si>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</si>
  <si>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</si>
  <si>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</si>
  <si>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</si>
  <si>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</si>
  <si>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</si>
  <si>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</si>
  <si>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</si>
  <si>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</si>
  <si>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</si>
  <si>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</si>
  <si>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</si>
  <si>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</si>
  <si>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</si>
  <si>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</si>
  <si>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</si>
  <si>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</si>
  <si>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</si>
  <si>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</si>
  <si>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</si>
  <si>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</si>
  <si>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</si>
  <si>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</si>
  <si>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</si>
  <si>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</si>
  <si>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</si>
  <si>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</si>
  <si>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</si>
  <si>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</si>
  <si>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</si>
  <si>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</si>
  <si>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</si>
  <si>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</si>
  <si>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</si>
  <si>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</si>
  <si>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</si>
  <si>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</si>
  <si>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</si>
  <si>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</si>
  <si>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</si>
  <si>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</si>
  <si>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</si>
  <si>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</si>
  <si>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</si>
  <si>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</si>
  <si>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</si>
  <si>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</si>
  <si>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</si>
  <si>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</si>
  <si>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</si>
  <si>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</si>
  <si>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</si>
  <si>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</si>
  <si>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</si>
  <si>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</si>
  <si>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</si>
  <si>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</si>
  <si>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</si>
  <si>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</si>
  <si>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</si>
  <si>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</si>
  <si>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</si>
  <si>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</si>
  <si>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</si>
  <si>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</si>
  <si>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</si>
  <si>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</si>
  <si>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</si>
  <si>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</si>
  <si>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</si>
  <si>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</si>
  <si>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</si>
  <si>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</si>
  <si>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</si>
  <si>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</si>
  <si>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</si>
  <si>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</si>
  <si>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</si>
  <si>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</si>
  <si>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</si>
  <si>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</si>
  <si>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</si>
  <si>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</si>
  <si>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</si>
  <si>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</si>
  <si>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</si>
  <si>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</si>
  <si>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</si>
  <si>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</si>
  <si>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</si>
  <si>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</si>
  <si>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</si>
  <si>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</si>
  <si>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</si>
  <si>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</si>
  <si>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</si>
  <si>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</si>
  <si>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</si>
  <si>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</si>
  <si>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</si>
  <si>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</si>
  <si>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</si>
  <si>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</si>
  <si>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</si>
  <si>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</si>
  <si>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</si>
  <si>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</si>
  <si>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</si>
  <si>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</si>
  <si>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</si>
  <si>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</si>
  <si>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</si>
  <si>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</si>
  <si>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</si>
  <si>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</si>
  <si>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</si>
  <si>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</si>
  <si>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</si>
  <si>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</si>
  <si>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</si>
  <si>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</si>
  <si>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</si>
  <si>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</si>
  <si>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</si>
  <si>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</si>
  <si>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</si>
  <si>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</si>
  <si>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</si>
  <si>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</si>
  <si>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</si>
  <si>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</si>
  <si>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</si>
  <si>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</si>
  <si>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</si>
  <si>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</si>
  <si>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</si>
  <si>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</si>
  <si>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</si>
  <si>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</si>
  <si>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</si>
  <si>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</si>
  <si>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</si>
  <si>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</si>
  <si>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</si>
  <si>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</si>
  <si>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</si>
  <si>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</si>
  <si>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</si>
  <si>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</si>
  <si>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</si>
  <si>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</si>
  <si>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</si>
  <si>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</si>
  <si>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</si>
  <si>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</si>
  <si>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</si>
  <si>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</si>
  <si>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</si>
  <si>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</si>
  <si>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</si>
  <si>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</si>
  <si>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</si>
  <si>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</si>
  <si>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</si>
  <si>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</si>
  <si>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</si>
  <si>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</si>
  <si>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</si>
  <si>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</si>
  <si>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</si>
  <si>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</si>
  <si>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</si>
  <si>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</si>
  <si>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</si>
  <si>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</si>
  <si>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</si>
  <si>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</si>
  <si>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</si>
  <si>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</si>
  <si>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</si>
  <si>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</si>
  <si>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</si>
  <si>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</si>
  <si>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</si>
  <si>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</si>
  <si>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</si>
  <si>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</si>
  <si>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</si>
  <si>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</si>
  <si>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</si>
  <si>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</si>
  <si>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</si>
  <si>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</si>
  <si>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</si>
  <si>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</si>
  <si>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</si>
  <si>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</si>
  <si>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</si>
  <si>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</si>
  <si>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</si>
  <si>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</si>
  <si>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</si>
  <si>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</si>
  <si>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</si>
  <si>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</si>
  <si>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</si>
  <si>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</si>
  <si>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</si>
  <si>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</si>
  <si>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</si>
  <si>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</si>
  <si>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</si>
  <si>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</si>
  <si>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</si>
  <si>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</si>
  <si>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</si>
  <si>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</si>
  <si>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</si>
  <si>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</si>
  <si>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</si>
  <si>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</si>
  <si>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</si>
  <si>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</si>
  <si>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</si>
  <si>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</si>
  <si>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</si>
  <si>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</si>
  <si>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</si>
  <si>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</si>
  <si>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</si>
  <si>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</si>
  <si>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</si>
  <si>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</si>
  <si>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</si>
  <si>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</si>
  <si>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</si>
  <si>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</si>
  <si>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</si>
  <si>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</si>
  <si>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</si>
  <si>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</si>
  <si>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</si>
  <si>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</si>
  <si>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</si>
  <si>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</si>
  <si>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</si>
  <si>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</si>
  <si>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</si>
  <si>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</si>
  <si>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</si>
  <si>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</si>
  <si>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</si>
  <si>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</si>
  <si>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</si>
  <si>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</si>
  <si>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</si>
  <si>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</si>
  <si>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</si>
  <si>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</si>
  <si>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</si>
  <si>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</si>
  <si>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</si>
  <si>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</si>
  <si>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</si>
  <si>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</si>
  <si>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</si>
  <si>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</si>
  <si>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</si>
  <si>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</si>
  <si>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</si>
  <si>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</si>
  <si>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</si>
  <si>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</si>
  <si>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</si>
  <si>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</si>
  <si>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</si>
  <si>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</si>
  <si>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</si>
  <si>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</si>
  <si>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</si>
  <si>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</si>
  <si>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</si>
  <si>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</si>
  <si>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</si>
  <si>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</si>
  <si>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</si>
  <si>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</si>
  <si>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</si>
  <si>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</si>
  <si>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</si>
  <si>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</si>
  <si>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</si>
  <si>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</si>
  <si>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</si>
  <si>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</si>
  <si>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</si>
  <si>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</si>
  <si>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</si>
  <si>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</si>
  <si>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</si>
  <si>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</si>
  <si>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</si>
  <si>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</si>
  <si>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</si>
  <si>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</si>
  <si>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</si>
  <si>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</si>
  <si>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</si>
  <si>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</si>
  <si>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</si>
  <si>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</si>
  <si>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</si>
  <si>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</si>
  <si>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</si>
  <si>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</si>
  <si>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</si>
  <si>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</si>
  <si>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</si>
  <si>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</si>
  <si>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</si>
  <si>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</si>
  <si>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</si>
  <si>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</si>
  <si>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</si>
  <si>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</si>
  <si>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</si>
  <si>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</si>
  <si>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</si>
  <si>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</si>
  <si>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</si>
  <si>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</si>
  <si>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</si>
  <si>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</si>
  <si>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</si>
  <si>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</si>
  <si>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</si>
  <si>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</si>
  <si>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</si>
  <si>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</si>
  <si>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</si>
  <si>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</si>
  <si>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</si>
  <si>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</si>
  <si>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</si>
  <si>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</si>
  <si>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</si>
  <si>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</si>
  <si>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</si>
  <si>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</si>
  <si>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</si>
  <si>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</si>
  <si>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</si>
  <si>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</si>
  <si>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</si>
  <si>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</si>
  <si>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</si>
  <si>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</si>
  <si>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</si>
  <si>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</si>
  <si>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</si>
  <si>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</si>
  <si>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</si>
  <si>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</si>
  <si>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</si>
  <si>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</si>
  <si>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</si>
  <si>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</si>
  <si>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</si>
  <si>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</si>
  <si>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</si>
  <si>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</si>
  <si>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</si>
  <si>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</si>
  <si>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</si>
  <si>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</si>
  <si>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</si>
  <si>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</si>
  <si>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</si>
  <si>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</si>
  <si>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</si>
  <si>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</si>
  <si>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</si>
  <si>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</si>
  <si>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</si>
  <si>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</si>
  <si>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</si>
  <si>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</si>
  <si>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</si>
  <si>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</si>
  <si>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</si>
  <si>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</si>
  <si>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</si>
  <si>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</si>
  <si>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</si>
  <si>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</si>
  <si>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</si>
  <si>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</si>
  <si>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</si>
  <si>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</si>
  <si>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</si>
  <si>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</si>
  <si>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</si>
  <si>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</si>
  <si>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</si>
  <si>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</si>
  <si>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</si>
  <si>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</si>
  <si>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</si>
  <si>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</si>
  <si>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</si>
  <si>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</si>
  <si>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</si>
  <si>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</si>
  <si>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</si>
  <si>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</si>
  <si>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</si>
  <si>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</si>
  <si>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</si>
  <si>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</si>
  <si>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</si>
  <si>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</si>
  <si>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</si>
  <si>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</si>
  <si>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</si>
  <si>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</si>
  <si>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</si>
  <si>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</si>
  <si>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</si>
  <si>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</si>
  <si>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</si>
  <si>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</si>
  <si>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</si>
  <si>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</si>
  <si>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</si>
  <si>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</si>
  <si>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</si>
  <si>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</si>
  <si>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</si>
  <si>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</si>
  <si>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</si>
  <si>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</si>
  <si>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</si>
  <si>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</si>
  <si>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</si>
  <si>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</si>
  <si>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</si>
  <si>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</si>
  <si>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</si>
  <si>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</si>
  <si>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</si>
  <si>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</si>
  <si>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</si>
  <si>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</si>
  <si>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</si>
  <si>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</si>
  <si>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</si>
  <si>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</si>
  <si>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</si>
  <si>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</si>
  <si>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</si>
  <si>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</si>
  <si>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</si>
  <si>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</si>
  <si>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</si>
  <si>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</si>
  <si>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</si>
  <si>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</si>
  <si>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</si>
  <si>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</si>
  <si>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</si>
  <si>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</si>
  <si>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</si>
  <si>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</si>
  <si>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</si>
  <si>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</si>
  <si>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</si>
  <si>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</si>
  <si>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</si>
  <si>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</si>
  <si>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</si>
  <si>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</si>
  <si>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</si>
  <si>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</si>
  <si>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</si>
  <si>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</si>
  <si>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</si>
  <si>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</si>
  <si>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</si>
  <si>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</si>
  <si>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</si>
  <si>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</si>
  <si>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</si>
  <si>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</si>
  <si>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</si>
  <si>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</si>
  <si>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</si>
  <si>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</si>
  <si>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</si>
  <si>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</si>
  <si>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</si>
  <si>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</si>
  <si>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</si>
  <si>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</si>
  <si>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</si>
  <si>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</si>
  <si>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</si>
  <si>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</si>
  <si>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</si>
  <si>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</si>
  <si>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</si>
  <si>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</si>
  <si>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</si>
  <si>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</si>
  <si>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</si>
  <si>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</si>
  <si>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</si>
  <si>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</si>
  <si>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</si>
  <si>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</si>
  <si>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</si>
  <si>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</si>
  <si>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</si>
  <si>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</si>
  <si>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</si>
  <si>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</si>
  <si>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</si>
  <si>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</si>
  <si>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</si>
  <si>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</si>
  <si>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</si>
  <si>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</si>
  <si>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</si>
  <si>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</si>
  <si>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</si>
  <si>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</si>
  <si>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</si>
  <si>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</si>
  <si>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</si>
  <si>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</si>
  <si>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</si>
  <si>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</si>
  <si>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</si>
  <si>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</si>
  <si>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</si>
  <si>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</si>
  <si>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</si>
  <si>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</si>
  <si>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</si>
  <si>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</si>
  <si>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</si>
  <si>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</si>
  <si>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</si>
  <si>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</si>
  <si>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</si>
  <si>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</si>
  <si>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</si>
  <si>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</si>
  <si>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</si>
  <si>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</si>
  <si>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</si>
  <si>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</si>
  <si>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</si>
  <si>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</si>
  <si>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</si>
  <si>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</si>
  <si>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</si>
  <si>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</si>
  <si>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</si>
  <si>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</si>
  <si>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</si>
  <si>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</si>
  <si>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</si>
  <si>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</si>
  <si>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</si>
  <si>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</si>
  <si>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</si>
  <si>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</si>
  <si>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</si>
  <si>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</si>
  <si>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</si>
  <si>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</si>
  <si>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</si>
  <si>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</si>
  <si>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</si>
  <si>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</si>
  <si>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</si>
  <si>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</si>
  <si>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</si>
  <si>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</si>
  <si>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</si>
  <si>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</si>
  <si>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</si>
  <si>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</si>
  <si>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</si>
  <si>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</si>
  <si>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</si>
  <si>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</si>
  <si>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</si>
  <si>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</si>
  <si>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</si>
  <si>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</si>
  <si>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</si>
  <si>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</si>
  <si>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</si>
  <si>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</si>
  <si>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</si>
  <si>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</si>
  <si>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</si>
  <si>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</si>
  <si>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</si>
  <si>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</si>
  <si>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</si>
  <si>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</si>
  <si>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</si>
  <si>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</si>
  <si>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</si>
  <si>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</si>
  <si>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</si>
  <si>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</si>
  <si>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</si>
  <si>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</si>
  <si>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</si>
  <si>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</si>
  <si>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</si>
  <si>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</si>
  <si>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</si>
  <si>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</si>
  <si>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</si>
  <si>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</si>
  <si>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</si>
  <si>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</si>
  <si>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</si>
  <si>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</si>
  <si>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</si>
  <si>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</si>
  <si>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</si>
  <si>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</si>
  <si>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</si>
  <si>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</si>
  <si>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</si>
  <si>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</si>
  <si>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</si>
  <si>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</si>
  <si>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</si>
  <si>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</si>
  <si>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</si>
  <si>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</si>
  <si>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</si>
  <si>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</si>
  <si>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</si>
  <si>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</si>
  <si>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</si>
  <si>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</si>
  <si>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</si>
  <si>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</si>
  <si>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</si>
  <si>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</si>
  <si>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</si>
  <si>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</si>
  <si>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</si>
  <si>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</si>
  <si>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</si>
  <si>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</si>
  <si>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</si>
  <si>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</si>
  <si>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</si>
  <si>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</si>
  <si>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</si>
  <si>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</si>
  <si>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</si>
  <si>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</si>
  <si>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</si>
  <si>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</si>
  <si>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</si>
  <si>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</si>
  <si>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</si>
  <si>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</si>
  <si>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</si>
  <si>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</si>
  <si>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</si>
  <si>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</si>
  <si>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</si>
  <si>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</si>
  <si>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</si>
  <si>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</si>
  <si>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</si>
  <si>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</si>
  <si>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</si>
  <si>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</si>
  <si>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</si>
  <si>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</si>
  <si>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</si>
  <si>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</si>
  <si>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</si>
  <si>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</si>
  <si>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</si>
  <si>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</si>
  <si>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</si>
  <si>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</si>
  <si>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</si>
  <si>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</si>
  <si>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</si>
  <si>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</si>
  <si>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</si>
  <si>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</si>
  <si>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</si>
  <si>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</si>
  <si>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</si>
  <si>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</si>
  <si>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</si>
  <si>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</si>
  <si>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</si>
  <si>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</si>
  <si>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</si>
  <si>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</si>
  <si>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</si>
  <si>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</si>
  <si>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</si>
  <si>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</si>
  <si>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</si>
  <si>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</si>
  <si>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</si>
  <si>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</si>
  <si>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</si>
  <si>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</si>
  <si>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</si>
  <si>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</si>
  <si>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</si>
  <si>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</si>
  <si>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</si>
  <si>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</si>
  <si>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</si>
  <si>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</si>
  <si>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</si>
  <si>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</si>
  <si>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</si>
  <si>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</si>
  <si>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</si>
  <si>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</si>
  <si>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</si>
  <si>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</si>
  <si>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</si>
  <si>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</si>
  <si>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</si>
  <si>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</si>
  <si>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</si>
  <si>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</si>
  <si>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</si>
  <si>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</si>
  <si>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</si>
  <si>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</si>
  <si>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</si>
  <si>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</si>
  <si>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</si>
  <si>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</si>
  <si>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</si>
  <si>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</si>
  <si>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</si>
  <si>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</si>
  <si>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</si>
  <si>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</si>
  <si>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</si>
  <si>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</si>
  <si>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</si>
  <si>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</si>
  <si>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</si>
  <si>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</si>
  <si>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</si>
  <si>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</si>
  <si>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</si>
  <si>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</si>
  <si>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</si>
  <si>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</si>
  <si>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</si>
  <si>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</si>
  <si>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</si>
  <si>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</si>
  <si>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</si>
  <si>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</si>
  <si>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</si>
  <si>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</si>
  <si>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</si>
  <si>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</si>
  <si>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</si>
  <si>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</si>
  <si>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</si>
  <si>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</si>
  <si>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</si>
  <si>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</si>
  <si>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</si>
  <si>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</si>
  <si>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</si>
  <si>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</si>
  <si>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</si>
  <si>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</si>
  <si>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</si>
  <si>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</si>
  <si>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</si>
  <si>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</si>
  <si>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</si>
  <si>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</si>
  <si>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</si>
  <si>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</si>
  <si>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</si>
  <si>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</si>
  <si>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</si>
  <si>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</si>
  <si>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</si>
  <si>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</si>
  <si>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</si>
  <si>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</si>
  <si>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</si>
  <si>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</si>
  <si>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</si>
  <si>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</si>
  <si>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</si>
  <si>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</si>
  <si>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</si>
  <si>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</si>
  <si>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</si>
  <si>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</si>
  <si>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</si>
  <si>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</si>
  <si>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</si>
  <si>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</si>
  <si>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</si>
  <si>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</si>
  <si>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</si>
  <si>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</si>
  <si>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</si>
  <si>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</si>
  <si>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</si>
  <si>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</si>
  <si>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</si>
  <si>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</si>
  <si>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</si>
  <si>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</si>
  <si>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</si>
  <si>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</si>
  <si>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</si>
  <si>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</si>
  <si>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</si>
  <si>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</si>
  <si>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</si>
  <si>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</si>
  <si>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</si>
  <si>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</si>
  <si>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</si>
  <si>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</si>
  <si>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</si>
  <si>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</si>
  <si>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</si>
  <si>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</si>
  <si>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</si>
  <si>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</si>
  <si>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</si>
  <si>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</si>
  <si>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</si>
  <si>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</si>
  <si>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</si>
  <si>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</si>
  <si>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</si>
  <si>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</si>
  <si>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</si>
  <si>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</si>
  <si>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</si>
  <si>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</si>
  <si>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</si>
  <si>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</si>
  <si>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</si>
  <si>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</si>
  <si>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</si>
  <si>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</si>
  <si>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</si>
  <si>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</si>
  <si>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</si>
  <si>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</si>
  <si>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</si>
  <si>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</si>
  <si>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</si>
  <si>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</si>
  <si>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</si>
  <si>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</si>
  <si>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</si>
  <si>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</si>
  <si>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</si>
  <si>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</si>
  <si>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</si>
  <si>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</si>
  <si>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</si>
  <si>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</si>
  <si>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</si>
  <si>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</si>
  <si>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</si>
  <si>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</si>
  <si>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</si>
  <si>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</si>
  <si>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</si>
  <si>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</si>
  <si>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</si>
  <si>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</si>
  <si>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</si>
  <si>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</si>
  <si>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</si>
  <si>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</si>
  <si>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</si>
  <si>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</si>
  <si>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</si>
  <si>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</si>
  <si>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</si>
  <si>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</si>
  <si>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</si>
  <si>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</si>
  <si>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</si>
  <si>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</si>
  <si>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</si>
  <si>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</si>
  <si>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</si>
  <si>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</si>
  <si>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</si>
  <si>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</si>
  <si>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</si>
  <si>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</si>
  <si>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</si>
  <si>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</si>
  <si>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</si>
  <si>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</si>
  <si>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</si>
  <si>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</si>
  <si>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</si>
  <si>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</si>
  <si>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</si>
  <si>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</si>
  <si>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</si>
  <si>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</si>
  <si>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</si>
  <si>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</si>
  <si>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</si>
  <si>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</si>
  <si>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</si>
  <si>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</si>
  <si>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</si>
  <si>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</si>
  <si>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</si>
  <si>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</si>
  <si>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</si>
  <si>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</si>
  <si>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</si>
  <si>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</si>
  <si>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</si>
  <si>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</si>
  <si>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</si>
  <si>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</si>
  <si>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</si>
  <si>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</si>
  <si>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</si>
  <si>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</si>
  <si>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</si>
  <si>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</si>
  <si>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</si>
  <si>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</si>
  <si>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</si>
  <si>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</si>
  <si>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</si>
  <si>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</si>
  <si>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</si>
  <si>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</si>
  <si>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</si>
  <si>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</si>
  <si>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</si>
  <si>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</si>
  <si>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</si>
  <si>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</si>
  <si>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</si>
  <si>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</si>
  <si>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</si>
  <si>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</si>
  <si>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</si>
  <si>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</si>
  <si>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</si>
  <si>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</si>
  <si>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</si>
  <si>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</si>
  <si>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</si>
  <si>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</si>
  <si>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</si>
  <si>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</si>
  <si>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</si>
  <si>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</si>
  <si>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</si>
  <si>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</si>
  <si>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</si>
  <si>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</si>
  <si>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</si>
  <si>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</si>
  <si>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</si>
  <si>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</si>
  <si>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</si>
  <si>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</si>
  <si>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</si>
  <si>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</si>
  <si>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</si>
  <si>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</si>
  <si>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</si>
  <si>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</si>
  <si>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</si>
  <si>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</si>
  <si>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</si>
  <si>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</si>
  <si>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</si>
  <si>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</si>
  <si>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</si>
  <si>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</si>
  <si>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</si>
  <si>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</si>
  <si>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</si>
  <si>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</si>
  <si>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</si>
  <si>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</si>
  <si>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</si>
  <si>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</si>
  <si>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</si>
  <si>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</si>
  <si>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</si>
  <si>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</si>
  <si>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</si>
  <si>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</si>
  <si>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</si>
  <si>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</si>
  <si>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</si>
  <si>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</si>
  <si>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</si>
  <si>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</si>
  <si>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</si>
  <si>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</si>
  <si>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</si>
  <si>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</si>
  <si>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</si>
  <si>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</si>
  <si>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</si>
  <si>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</si>
  <si>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</si>
  <si>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</si>
  <si>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</si>
  <si>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</si>
  <si>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</si>
  <si>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</si>
  <si>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</si>
  <si>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</si>
  <si>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</si>
  <si>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</si>
  <si>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</si>
  <si>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</si>
  <si>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</si>
  <si>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</si>
  <si>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</si>
  <si>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</si>
  <si>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</si>
  <si>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</si>
  <si>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</si>
  <si>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</si>
  <si>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</si>
  <si>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</si>
  <si>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</si>
  <si>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</si>
  <si>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</si>
  <si>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</si>
  <si>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</si>
  <si>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</si>
  <si>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</si>
  <si>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</si>
  <si>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</si>
  <si>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</si>
  <si>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</si>
  <si>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</si>
  <si>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</si>
  <si>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</si>
  <si>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</si>
  <si>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</si>
  <si>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</si>
  <si>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</si>
  <si>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</si>
  <si>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</si>
  <si>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</si>
  <si>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</si>
  <si>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</si>
  <si>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</si>
  <si>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</si>
  <si>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</si>
  <si>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</si>
  <si>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</si>
  <si>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</si>
  <si>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</si>
  <si>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</si>
  <si>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</si>
  <si>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</si>
  <si>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</si>
  <si>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</si>
  <si>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</si>
  <si>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</si>
  <si>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</si>
  <si>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</si>
  <si>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</si>
  <si>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</si>
  <si>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</si>
  <si>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</si>
  <si>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</si>
  <si>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</si>
  <si>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</si>
  <si>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</si>
  <si>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</si>
  <si>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</si>
  <si>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</si>
  <si>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</si>
  <si>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</si>
  <si>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</si>
  <si>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</si>
  <si>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</si>
  <si>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</si>
  <si>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</si>
  <si>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</si>
  <si>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</si>
  <si>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</si>
  <si>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</si>
  <si>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</si>
  <si>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</si>
  <si>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</si>
  <si>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</si>
  <si>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</si>
  <si>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</si>
  <si>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</si>
  <si>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</si>
  <si>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</si>
  <si>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</si>
  <si>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</si>
  <si>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</si>
  <si>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</si>
  <si>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</si>
  <si>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</si>
  <si>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</si>
  <si>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</si>
  <si>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</si>
  <si>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</si>
  <si>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</si>
  <si>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</si>
  <si>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</si>
  <si>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</si>
  <si>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</si>
  <si>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</si>
  <si>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</si>
  <si>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</si>
  <si>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</si>
  <si>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</si>
  <si>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</si>
  <si>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</si>
  <si>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</si>
  <si>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</si>
  <si>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</si>
  <si>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</si>
  <si>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</si>
  <si>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</si>
  <si>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</si>
  <si>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</si>
  <si>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</si>
  <si>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</si>
  <si>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</si>
  <si>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</si>
  <si>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</si>
  <si>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</si>
  <si>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</si>
  <si>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</si>
  <si>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</si>
  <si>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</si>
  <si>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</si>
  <si>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</si>
  <si>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</si>
  <si>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</si>
  <si>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</si>
  <si>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</si>
  <si>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</si>
  <si>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</si>
  <si>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</si>
  <si>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</si>
  <si>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</si>
  <si>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</si>
  <si>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</si>
  <si>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</si>
  <si>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</si>
  <si>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</si>
  <si>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</si>
  <si>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</si>
  <si>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</si>
  <si>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</si>
  <si>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</si>
  <si>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</si>
  <si>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</si>
  <si>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</si>
  <si>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</si>
  <si>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</si>
  <si>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</si>
  <si>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</si>
  <si>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</si>
  <si>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</si>
  <si>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</si>
  <si>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</si>
  <si>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</si>
  <si>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</si>
  <si>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</si>
  <si>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</si>
  <si>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</si>
  <si>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</si>
  <si>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</si>
  <si>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</si>
  <si>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</si>
  <si>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</si>
  <si>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</si>
  <si>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</si>
  <si>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</si>
  <si>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</si>
  <si>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</si>
  <si>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</si>
  <si>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</si>
  <si>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</si>
  <si>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</si>
  <si>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</si>
  <si>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</si>
  <si>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</si>
  <si>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</si>
  <si>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</si>
  <si>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</si>
  <si>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</si>
  <si>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</si>
  <si>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</si>
  <si>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</si>
  <si>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</si>
  <si>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</si>
  <si>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</si>
  <si>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</si>
  <si>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</si>
  <si>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</si>
  <si>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</si>
  <si>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</si>
  <si>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</si>
  <si>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</si>
  <si>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</si>
  <si>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</si>
  <si>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</si>
  <si>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</si>
  <si>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</si>
  <si>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</si>
  <si>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</si>
  <si>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</si>
  <si>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</si>
  <si>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</si>
  <si>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</si>
  <si>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</si>
  <si>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</si>
  <si>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</si>
  <si>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</si>
  <si>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</si>
  <si>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</si>
  <si>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</si>
  <si>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</si>
  <si>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</si>
  <si>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</si>
  <si>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</si>
  <si>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</si>
  <si>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</si>
  <si>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</si>
  <si>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</si>
  <si>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</si>
  <si>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</si>
  <si>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</si>
  <si>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</si>
  <si>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</si>
  <si>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</si>
  <si>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</si>
  <si>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</si>
  <si>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</si>
  <si>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</si>
  <si>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</si>
  <si>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</si>
  <si>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</si>
  <si>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</si>
  <si>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</si>
  <si>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</si>
  <si>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</si>
  <si>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</si>
  <si>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</si>
  <si>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</si>
  <si>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</si>
  <si>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</si>
  <si>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</si>
  <si>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</si>
  <si>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</si>
  <si>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</si>
  <si>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</si>
  <si>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</si>
  <si>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</si>
  <si>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</si>
  <si>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</si>
  <si>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</si>
  <si>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</si>
  <si>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</si>
  <si>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</si>
  <si>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</si>
  <si>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</si>
  <si>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</si>
  <si>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</si>
  <si>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</si>
  <si>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</si>
  <si>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</si>
  <si>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</si>
  <si>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</si>
  <si>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</si>
  <si>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</si>
  <si>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</si>
  <si>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</si>
  <si>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</si>
  <si>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</si>
  <si>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</si>
  <si>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</si>
  <si>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</si>
  <si>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</si>
  <si>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</si>
  <si>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</si>
  <si>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</si>
  <si>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</si>
  <si>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</si>
  <si>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</si>
  <si>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</si>
  <si>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</si>
  <si>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</si>
  <si>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</si>
  <si>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</si>
  <si>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</si>
  <si>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</si>
  <si>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</si>
  <si>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</si>
  <si>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</si>
  <si>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</si>
  <si>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</si>
  <si>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</si>
  <si>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</si>
  <si>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</si>
  <si>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</si>
  <si>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</si>
  <si>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</si>
  <si>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</si>
  <si>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</si>
  <si>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</si>
  <si>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</si>
  <si>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</si>
  <si>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</si>
  <si>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</si>
  <si>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</si>
  <si>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</si>
  <si>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</si>
  <si>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</si>
  <si>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</si>
  <si>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</si>
  <si>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</si>
  <si>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</si>
  <si>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</si>
  <si>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</si>
  <si>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</si>
  <si>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</si>
  <si>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</si>
  <si>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</si>
  <si>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</si>
  <si>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</si>
  <si>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</si>
  <si>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</si>
  <si>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</si>
  <si>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</si>
  <si>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</si>
  <si>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</si>
  <si>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</si>
  <si>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</si>
  <si>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</si>
  <si>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</si>
  <si>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</si>
  <si>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</si>
  <si>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</si>
  <si>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</si>
  <si>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</si>
  <si>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</si>
  <si>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</si>
  <si>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</si>
  <si>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</si>
  <si>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</si>
  <si>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</si>
  <si>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</si>
  <si>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</si>
  <si>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</si>
  <si>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</si>
  <si>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</si>
  <si>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</si>
  <si>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</si>
  <si>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</si>
  <si>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</si>
  <si>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</si>
  <si>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</si>
  <si>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</si>
  <si>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</si>
  <si>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</si>
  <si>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</si>
  <si>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</si>
  <si>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</si>
  <si>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</si>
  <si>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</si>
  <si>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</si>
  <si>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</si>
  <si>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</si>
  <si>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</si>
  <si>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</si>
  <si>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</si>
  <si>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</si>
  <si>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</si>
  <si>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</si>
  <si>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</si>
  <si>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</si>
  <si>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</si>
  <si>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</si>
  <si>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</si>
  <si>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</si>
  <si>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</si>
  <si>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</si>
  <si>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</si>
  <si>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</si>
  <si>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</si>
  <si>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</si>
  <si>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</si>
  <si>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</si>
  <si>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</si>
  <si>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</si>
  <si>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</si>
  <si>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</si>
  <si>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</si>
  <si>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</si>
  <si>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</si>
  <si>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</si>
  <si>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</si>
  <si>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</si>
  <si>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</si>
  <si>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</si>
  <si>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</si>
  <si>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</si>
  <si>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</si>
  <si>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</si>
  <si>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</si>
  <si>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</si>
  <si>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</si>
  <si>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</si>
  <si>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</si>
  <si>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</si>
  <si>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</si>
  <si>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</si>
  <si>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</si>
  <si>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</si>
  <si>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</si>
  <si>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</si>
  <si>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</si>
  <si>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</si>
  <si>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</si>
  <si>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</si>
  <si>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</si>
  <si>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</si>
  <si>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</si>
  <si>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</si>
  <si>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</si>
  <si>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</si>
  <si>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</si>
  <si>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</si>
  <si>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</si>
  <si>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</si>
  <si>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</si>
  <si>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</si>
  <si>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</si>
  <si>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</si>
  <si>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</si>
  <si>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</si>
  <si>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</si>
  <si>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</si>
  <si>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</si>
  <si>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</si>
  <si>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</si>
  <si>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</si>
  <si>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</si>
  <si>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</si>
  <si>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</si>
  <si>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</si>
  <si>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</si>
  <si>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</si>
  <si>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</si>
  <si>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</si>
  <si>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</si>
  <si>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</si>
  <si>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</si>
  <si>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</si>
  <si>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</si>
  <si>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</si>
  <si>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</si>
  <si>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</si>
  <si>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</si>
  <si>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</si>
  <si>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</si>
  <si>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</si>
  <si>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</si>
  <si>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</si>
  <si>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</si>
  <si>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</si>
  <si>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</si>
  <si>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</si>
  <si>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</si>
  <si>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</si>
  <si>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</si>
  <si>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</si>
  <si>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</si>
  <si>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</si>
  <si>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</si>
  <si>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</si>
  <si>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</si>
  <si>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</si>
  <si>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</si>
  <si>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</si>
  <si>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</si>
  <si>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</si>
  <si>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</si>
  <si>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</si>
  <si>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</si>
  <si>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</si>
  <si>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</si>
  <si>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</si>
  <si>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</si>
  <si>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</si>
  <si>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</si>
  <si>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</si>
  <si>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</si>
  <si>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</si>
  <si>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</si>
  <si>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</si>
  <si>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</si>
  <si>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</si>
  <si>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</si>
  <si>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</si>
  <si>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</si>
  <si>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</si>
  <si>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</si>
  <si>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</si>
  <si>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</si>
  <si>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</si>
  <si>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</si>
  <si>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</si>
  <si>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</si>
  <si>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</si>
  <si>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</si>
  <si>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</si>
  <si>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</si>
  <si>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</si>
  <si>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</si>
  <si>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</si>
  <si>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</si>
  <si>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</si>
  <si>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</si>
  <si>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</si>
  <si>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</si>
  <si>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</si>
  <si>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</si>
  <si>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</si>
  <si>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</si>
  <si>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</si>
  <si>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</si>
  <si>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</si>
  <si>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</si>
  <si>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</si>
  <si>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</si>
  <si>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</si>
  <si>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</si>
  <si>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</si>
  <si>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</si>
  <si>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</si>
  <si>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</si>
  <si>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</si>
  <si>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</si>
  <si>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</si>
  <si>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</si>
  <si>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</si>
  <si>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</si>
  <si>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</si>
  <si>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</si>
  <si>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</si>
  <si>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</si>
  <si>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</si>
  <si>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</si>
  <si>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</si>
  <si>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</si>
  <si>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</si>
  <si>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</si>
  <si>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</si>
  <si>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</si>
  <si>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</si>
  <si>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</si>
  <si>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</si>
  <si>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</si>
  <si>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</si>
  <si>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</si>
  <si>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</si>
  <si>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</si>
  <si>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</si>
  <si>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</si>
  <si>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</si>
  <si>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</si>
  <si>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</si>
  <si>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</si>
  <si>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</si>
  <si>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</si>
  <si>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</si>
  <si>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</si>
  <si>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</si>
  <si>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</si>
  <si>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</si>
  <si>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</si>
  <si>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</si>
  <si>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</si>
  <si>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</si>
  <si>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</si>
  <si>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</si>
  <si>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</si>
  <si>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</si>
  <si>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</si>
  <si>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</si>
  <si>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</si>
  <si>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</si>
  <si>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</si>
  <si>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</si>
  <si>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</si>
  <si>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</si>
  <si>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</si>
  <si>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</si>
  <si>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</si>
  <si>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</si>
  <si>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</si>
  <si>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</si>
  <si>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</si>
  <si>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</si>
  <si>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</si>
  <si>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</si>
  <si>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</si>
  <si>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</si>
  <si>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</si>
  <si>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</si>
  <si>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</si>
  <si>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</si>
  <si>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</si>
  <si>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</si>
  <si>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</si>
  <si>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</si>
  <si>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</si>
  <si>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</si>
  <si>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</si>
  <si>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</si>
  <si>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</si>
  <si>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</si>
  <si>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</si>
  <si>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</si>
  <si>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</si>
  <si>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</si>
  <si>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</si>
  <si>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</si>
  <si>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</si>
  <si>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</si>
  <si>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</si>
  <si>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</si>
  <si>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</si>
  <si>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</si>
  <si>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</si>
  <si>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</si>
  <si>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</si>
  <si>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</si>
  <si>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</si>
  <si>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</si>
  <si>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</si>
  <si>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</si>
  <si>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</si>
  <si>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</si>
  <si>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</si>
  <si>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</si>
  <si>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</si>
  <si>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</si>
  <si>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</si>
  <si>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</si>
  <si>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</si>
  <si>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</si>
  <si>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</si>
  <si>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</si>
  <si>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</si>
  <si>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</si>
  <si>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</si>
  <si>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</si>
  <si>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</si>
  <si>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</si>
  <si>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</si>
  <si>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</si>
  <si>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</si>
  <si>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</si>
  <si>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</si>
  <si>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</si>
  <si>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</si>
  <si>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</si>
  <si>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</si>
  <si>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</si>
  <si>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</si>
  <si>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</si>
  <si>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</si>
  <si>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</si>
  <si>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</si>
  <si>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</si>
  <si>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</si>
  <si>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</si>
  <si>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</si>
  <si>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</si>
  <si>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</si>
  <si>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</si>
  <si>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</si>
  <si>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</si>
  <si>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</si>
  <si>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</si>
  <si>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</si>
  <si>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</si>
  <si>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</si>
  <si>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</si>
  <si>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</si>
  <si>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</si>
  <si>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</si>
  <si>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</si>
  <si>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</si>
  <si>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</si>
  <si>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</si>
  <si>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</si>
  <si>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</si>
  <si>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</si>
  <si>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</si>
  <si>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</si>
  <si>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</si>
  <si>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</si>
  <si>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</si>
  <si>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</si>
  <si>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</si>
  <si>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</si>
  <si>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</si>
  <si>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</si>
  <si>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</si>
  <si>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</si>
  <si>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</si>
  <si>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</si>
  <si>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</si>
  <si>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</si>
  <si>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</si>
  <si>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</si>
  <si>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</si>
  <si>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</si>
  <si>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</si>
  <si>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</si>
  <si>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</si>
  <si>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</si>
  <si>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</si>
  <si>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</si>
  <si>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</si>
  <si>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</si>
  <si>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</si>
  <si>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</si>
  <si>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</si>
  <si>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</si>
  <si>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</si>
  <si>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</si>
  <si>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</si>
  <si>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</si>
  <si>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</si>
  <si>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</si>
  <si>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</si>
  <si>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</si>
  <si>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</si>
  <si>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</si>
  <si>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</si>
  <si>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</si>
  <si>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</si>
  <si>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</si>
  <si>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</si>
  <si>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</si>
  <si>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</si>
  <si>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</si>
  <si>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</si>
  <si>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</si>
  <si>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</si>
  <si>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</si>
  <si>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</si>
  <si>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</si>
  <si>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</si>
  <si>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</si>
  <si>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</si>
  <si>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</si>
  <si>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</si>
  <si>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</si>
  <si>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</si>
  <si>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</si>
  <si>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</si>
  <si>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</si>
  <si>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</si>
  <si>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</si>
  <si>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</si>
  <si>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</si>
  <si>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</si>
  <si>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</si>
  <si>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</si>
  <si>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</si>
  <si>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</si>
  <si>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</si>
  <si>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</si>
  <si>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</si>
  <si>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</si>
  <si>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</si>
  <si>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</si>
  <si>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</si>
  <si>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</si>
  <si>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</si>
  <si>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</si>
  <si>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</si>
  <si>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</si>
  <si>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</si>
  <si>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</si>
  <si>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</si>
  <si>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</si>
  <si>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</si>
  <si>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</si>
  <si>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</si>
  <si>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</si>
  <si>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</si>
  <si>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</si>
  <si>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</si>
  <si>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</si>
  <si>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</si>
  <si>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</si>
  <si>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</si>
  <si>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</si>
  <si>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</si>
  <si>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</si>
  <si>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</si>
  <si>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</si>
  <si>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</si>
  <si>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</si>
  <si>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</si>
  <si>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</si>
  <si>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</si>
  <si>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</si>
  <si>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</si>
  <si>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</si>
  <si>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</si>
  <si>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</si>
  <si>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</si>
  <si>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</si>
  <si>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</si>
  <si>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</si>
  <si>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</si>
  <si>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</si>
  <si>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</si>
  <si>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</si>
  <si>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</si>
  <si>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</si>
  <si>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</si>
  <si>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</si>
  <si>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</si>
  <si>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</si>
  <si>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</si>
  <si>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</si>
  <si>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</si>
  <si>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</si>
  <si>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</si>
  <si>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</si>
  <si>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</si>
  <si>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</si>
  <si>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</si>
  <si>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</si>
  <si>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</si>
  <si>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</si>
  <si>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</si>
  <si>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</si>
  <si>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</si>
  <si>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</si>
  <si>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</si>
  <si>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</si>
  <si>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</si>
  <si>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</si>
  <si>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</si>
  <si>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</si>
  <si>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</si>
  <si>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</si>
  <si>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</si>
  <si>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</si>
  <si>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</si>
  <si>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</si>
  <si>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</si>
  <si>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</si>
  <si>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</si>
  <si>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</si>
  <si>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</si>
  <si>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</si>
  <si>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</si>
  <si>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</si>
  <si>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</si>
  <si>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</si>
  <si>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</si>
  <si>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</si>
  <si>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</si>
  <si>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</si>
  <si>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</si>
  <si>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</si>
  <si>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</si>
  <si>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</si>
  <si>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</si>
  <si>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</si>
  <si>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</si>
  <si>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</si>
  <si>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</si>
  <si>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</si>
  <si>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</si>
  <si>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</si>
  <si>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</si>
  <si>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</si>
  <si>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</si>
  <si>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</si>
  <si>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</si>
  <si>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</si>
  <si>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</si>
  <si>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</si>
  <si>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</si>
  <si>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</si>
  <si>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</si>
  <si>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</si>
  <si>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</si>
  <si>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</si>
  <si>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</si>
  <si>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</si>
  <si>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</si>
  <si>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</si>
  <si>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</si>
  <si>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</si>
  <si>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</si>
  <si>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</si>
  <si>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</si>
  <si>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</si>
  <si>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</si>
  <si>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</si>
  <si>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</si>
  <si>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</si>
  <si>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</si>
  <si>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</si>
  <si>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</si>
  <si>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</si>
  <si>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</si>
  <si>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</si>
  <si>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</si>
  <si>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</si>
  <si>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</si>
  <si>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</si>
  <si>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</si>
  <si>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</si>
  <si>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</si>
  <si>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</si>
  <si>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</si>
  <si>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</si>
  <si>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</si>
  <si>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</si>
  <si>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</si>
  <si>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</si>
  <si>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</si>
  <si>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</si>
  <si>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</si>
  <si>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</si>
  <si>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</si>
  <si>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</si>
  <si>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</si>
  <si>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</si>
  <si>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</si>
  <si>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</si>
  <si>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</si>
  <si>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</si>
  <si>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</si>
  <si>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</si>
  <si>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</si>
  <si>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</si>
  <si>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</si>
  <si>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</si>
  <si>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</si>
  <si>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</si>
  <si>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</si>
  <si>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</si>
  <si>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</si>
  <si>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</si>
  <si>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</si>
  <si>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</si>
  <si>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</si>
  <si>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</si>
  <si>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</si>
  <si>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</si>
  <si>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</si>
  <si>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</si>
  <si>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</si>
  <si>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</si>
  <si>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</si>
  <si>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</si>
  <si>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</si>
  <si>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</si>
  <si>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</si>
  <si>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</si>
  <si>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</si>
  <si>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</si>
  <si>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</si>
  <si>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</si>
  <si>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</si>
  <si>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</si>
  <si>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</si>
  <si>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</si>
  <si>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</si>
  <si>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</si>
  <si>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</si>
  <si>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</si>
  <si>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</si>
  <si>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</si>
  <si>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</si>
  <si>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</si>
  <si>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</si>
  <si>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</si>
  <si>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</si>
  <si>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</si>
  <si>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</si>
  <si>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</si>
  <si>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</si>
  <si>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</si>
  <si>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</si>
  <si>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</si>
  <si>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</si>
  <si>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</si>
  <si>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</si>
  <si>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</si>
  <si>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</si>
  <si>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</si>
  <si>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</si>
  <si>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</si>
  <si>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</si>
  <si>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</si>
  <si>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</si>
  <si>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</si>
  <si>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</si>
  <si>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</si>
  <si>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</si>
  <si>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</si>
  <si>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</si>
  <si>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</si>
  <si>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</si>
  <si>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</si>
  <si>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</si>
  <si>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</si>
  <si>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</si>
  <si>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</si>
  <si>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</si>
  <si>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</si>
  <si>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</si>
  <si>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</si>
  <si>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</si>
  <si>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</si>
  <si>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</si>
  <si>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</si>
  <si>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</si>
  <si>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</si>
  <si>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</si>
  <si>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</si>
  <si>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</si>
  <si>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</si>
  <si>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</si>
  <si>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</si>
  <si>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</si>
  <si>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</si>
  <si>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</si>
  <si>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</si>
  <si>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</si>
  <si>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</si>
  <si>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</si>
  <si>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</si>
  <si>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</si>
  <si>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</si>
  <si>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</si>
  <si>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</si>
  <si>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</si>
  <si>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</si>
  <si>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</si>
  <si>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</si>
  <si>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</si>
  <si>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</si>
  <si>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</si>
  <si>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</si>
  <si>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</si>
  <si>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</si>
  <si>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</si>
  <si>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</si>
  <si>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</si>
  <si>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</si>
  <si>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</si>
  <si>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</si>
  <si>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</si>
  <si>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</si>
  <si>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</si>
  <si>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</si>
  <si>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</si>
  <si>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</si>
  <si>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</si>
  <si>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</si>
  <si>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</si>
  <si>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</si>
  <si>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</si>
  <si>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</si>
  <si>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</si>
  <si>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</si>
  <si>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</si>
  <si>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</si>
  <si>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</si>
  <si>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</si>
  <si>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</si>
  <si>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</si>
  <si>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</si>
  <si>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</si>
  <si>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</si>
  <si>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</si>
  <si>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</si>
  <si>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</si>
  <si>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</si>
  <si>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</si>
  <si>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</si>
  <si>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</si>
  <si>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</si>
  <si>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</si>
  <si>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</si>
  <si>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</si>
  <si>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</si>
  <si>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</si>
  <si>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</si>
  <si>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</si>
  <si>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</si>
  <si>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</si>
  <si>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</si>
  <si>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</si>
  <si>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</si>
  <si>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</si>
  <si>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</si>
  <si>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</si>
  <si>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</si>
  <si>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</si>
  <si>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</si>
  <si>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</si>
  <si>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</si>
  <si>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</si>
  <si>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</si>
  <si>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</si>
  <si>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</si>
  <si>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</si>
  <si>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</si>
  <si>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</si>
  <si>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</si>
  <si>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</si>
  <si>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</si>
  <si>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</si>
  <si>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</si>
  <si>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</si>
  <si>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</si>
  <si>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</si>
  <si>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</si>
  <si>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</si>
  <si>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</si>
  <si>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</si>
  <si>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</si>
  <si>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</si>
  <si>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</si>
  <si>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</si>
  <si>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</si>
  <si>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</si>
  <si>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</si>
  <si>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</si>
  <si>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</si>
  <si>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</si>
  <si>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</si>
  <si>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</si>
  <si>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</si>
  <si>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</si>
  <si>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</si>
  <si>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</si>
  <si>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</si>
  <si>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</si>
  <si>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</si>
  <si>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</si>
  <si>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</si>
  <si>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</si>
  <si>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</si>
  <si>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</si>
  <si>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</si>
  <si>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</si>
  <si>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</si>
  <si>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</si>
  <si>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</si>
  <si>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</si>
  <si>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</si>
  <si>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</si>
  <si>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</si>
  <si>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</si>
  <si>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</si>
  <si>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</si>
  <si>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</si>
  <si>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</si>
  <si>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</si>
  <si>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</si>
  <si>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</si>
  <si>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</si>
  <si>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</si>
  <si>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</si>
  <si>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</si>
  <si>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</si>
  <si>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</si>
  <si>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</si>
  <si>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</si>
  <si>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</si>
  <si>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</si>
  <si>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</si>
  <si>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</si>
  <si>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</si>
  <si>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</si>
  <si>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</si>
  <si>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</si>
  <si>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</si>
  <si>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</si>
  <si>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</si>
  <si>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</si>
  <si>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</si>
  <si>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</si>
  <si>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</si>
  <si>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</si>
  <si>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</si>
  <si>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</si>
  <si>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</si>
  <si>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</si>
  <si>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</si>
  <si>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</si>
  <si>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</si>
  <si>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</si>
  <si>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</si>
  <si>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</si>
  <si>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</si>
  <si>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</si>
  <si>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</si>
  <si>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</si>
  <si>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</si>
  <si>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</si>
  <si>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</si>
  <si>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</si>
  <si>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</si>
  <si>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</si>
  <si>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</si>
  <si>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</si>
  <si>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</si>
  <si>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</si>
  <si>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</si>
  <si>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</si>
  <si>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</si>
  <si>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</si>
  <si>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</si>
  <si>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</si>
  <si>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</si>
  <si>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</si>
  <si>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</si>
  <si>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</si>
  <si>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</si>
  <si>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</si>
  <si>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</si>
  <si>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</si>
  <si>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</si>
  <si>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</si>
  <si>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</si>
  <si>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</si>
  <si>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</si>
  <si>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</si>
  <si>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</si>
  <si>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</si>
  <si>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</si>
  <si>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</si>
  <si>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</si>
  <si>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</si>
  <si>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</si>
  <si>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</si>
  <si>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</si>
  <si>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</si>
  <si>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</si>
  <si>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</si>
  <si>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</si>
  <si>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</si>
  <si>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</si>
  <si>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</si>
  <si>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</si>
  <si>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</si>
  <si>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</si>
  <si>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</si>
  <si>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</si>
  <si>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</si>
  <si>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</si>
  <si>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</si>
  <si>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</si>
  <si>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</si>
  <si>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</si>
  <si>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</si>
  <si>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</si>
  <si>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</si>
  <si>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</si>
  <si>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</si>
  <si>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</si>
  <si>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</si>
  <si>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</si>
  <si>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</si>
  <si>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</si>
  <si>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</si>
  <si>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</si>
  <si>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</si>
  <si>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</si>
  <si>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</si>
  <si>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</si>
  <si>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</si>
  <si>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</si>
  <si>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</si>
  <si>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</si>
  <si>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</si>
  <si>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</si>
  <si>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</si>
  <si>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</si>
  <si>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</si>
  <si>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</si>
  <si>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</si>
  <si>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</si>
  <si>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</si>
  <si>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</si>
  <si>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</si>
  <si>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</si>
  <si>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</si>
  <si>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</si>
  <si>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</si>
  <si>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</si>
  <si>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</si>
  <si>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</si>
  <si>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</si>
  <si>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</si>
  <si>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</si>
  <si>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</si>
  <si>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</si>
  <si>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</si>
  <si>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</si>
  <si>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</si>
  <si>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</si>
  <si>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</si>
  <si>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</si>
  <si>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</si>
  <si>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</si>
  <si>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</si>
  <si>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</si>
  <si>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</si>
  <si>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</si>
  <si>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</si>
  <si>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</si>
  <si>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</si>
  <si>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</si>
  <si>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</si>
  <si>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</si>
  <si>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</si>
  <si>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</si>
  <si>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</si>
  <si>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</si>
  <si>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</si>
  <si>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</si>
  <si>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</si>
  <si>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</si>
  <si>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</si>
  <si>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</si>
  <si>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</si>
  <si>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</si>
  <si>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</si>
  <si>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</si>
  <si>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</si>
  <si>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</si>
  <si>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</si>
  <si>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</si>
  <si>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</si>
  <si>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</si>
  <si>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</si>
  <si>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</si>
  <si>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</si>
  <si>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</si>
  <si>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</si>
  <si>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</si>
  <si>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</si>
  <si>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</si>
  <si>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</si>
  <si>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</si>
  <si>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</si>
  <si>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</si>
  <si>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</si>
  <si>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</si>
  <si>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</si>
  <si>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</si>
  <si>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</si>
  <si>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</si>
  <si>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</si>
  <si>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</si>
  <si>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</si>
  <si>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</si>
  <si>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</si>
  <si>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</si>
  <si>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</si>
  <si>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</si>
  <si>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</si>
  <si>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</si>
  <si>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</si>
  <si>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</si>
  <si>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</si>
  <si>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</si>
  <si>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</si>
  <si>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</si>
  <si>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</si>
  <si>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</si>
  <si>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</si>
  <si>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</si>
  <si>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</si>
  <si>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</si>
  <si>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</si>
  <si>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</si>
  <si>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</si>
  <si>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</si>
  <si>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</si>
  <si>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</si>
  <si>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</si>
  <si>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</si>
  <si>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</si>
  <si>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</si>
  <si>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</si>
  <si>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</si>
  <si>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</si>
  <si>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</si>
  <si>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</si>
  <si>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</si>
  <si>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</si>
  <si>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</si>
  <si>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</si>
  <si>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</si>
  <si>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</si>
  <si>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</si>
  <si>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</si>
  <si>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</si>
  <si>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</si>
  <si>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</si>
  <si>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</si>
  <si>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</si>
  <si>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</si>
  <si>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</si>
  <si>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</si>
  <si>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</si>
  <si>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</si>
  <si>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</si>
  <si>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</si>
  <si>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</si>
  <si>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</si>
  <si>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</si>
  <si>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</si>
  <si>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</si>
  <si>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</si>
  <si>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</si>
  <si>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</si>
  <si>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</si>
  <si>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</si>
  <si>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</si>
  <si>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</si>
  <si>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</si>
  <si>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</si>
  <si>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</si>
  <si>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</si>
  <si>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</si>
  <si>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</si>
  <si>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</si>
  <si>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</si>
  <si>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</si>
  <si>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</si>
  <si>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</si>
  <si>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</si>
  <si>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</si>
  <si>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</si>
  <si>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</si>
  <si>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</si>
  <si>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</si>
  <si>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</si>
  <si>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</si>
  <si>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</si>
  <si>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</si>
  <si>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</si>
  <si>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</si>
  <si>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</si>
  <si>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</si>
  <si>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</si>
  <si>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</si>
  <si>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</si>
  <si>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</si>
  <si>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</si>
  <si>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</si>
  <si>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</si>
  <si>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</si>
  <si>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</si>
  <si>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</si>
  <si>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</si>
  <si>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</si>
  <si>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</si>
  <si>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</si>
  <si>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</si>
  <si>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</si>
  <si>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</si>
  <si>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</si>
  <si>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</si>
  <si>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</si>
  <si>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</si>
  <si>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</si>
  <si>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</si>
  <si>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</si>
  <si>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</si>
  <si>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</si>
  <si>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</si>
  <si>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</si>
  <si>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</si>
  <si>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</si>
  <si>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</si>
  <si>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</si>
  <si>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</si>
  <si>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</si>
  <si>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</si>
  <si>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</si>
  <si>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</si>
  <si>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</si>
  <si>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</si>
  <si>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</si>
  <si>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</si>
  <si>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</si>
  <si>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</si>
  <si>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</si>
  <si>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</si>
  <si>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</si>
  <si>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</si>
  <si>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</si>
  <si>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</si>
  <si>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</si>
  <si>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</si>
  <si>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</si>
  <si>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</si>
  <si>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</si>
  <si>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</si>
  <si>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</si>
  <si>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</si>
  <si>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</si>
  <si>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</si>
  <si>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</si>
  <si>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</si>
  <si>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</si>
  <si>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</si>
  <si>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</si>
  <si>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</si>
  <si>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</si>
  <si>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</si>
  <si>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</si>
  <si>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</si>
  <si>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</si>
  <si>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</si>
  <si>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</si>
  <si>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</si>
  <si>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</si>
  <si>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</si>
  <si>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</si>
  <si>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</si>
  <si>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</si>
  <si>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</si>
  <si>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</si>
  <si>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</si>
  <si>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</si>
  <si>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</si>
  <si>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</si>
  <si>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</si>
  <si>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</si>
  <si>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</si>
  <si>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</si>
  <si>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</si>
  <si>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</si>
  <si>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</si>
  <si>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</si>
  <si>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</si>
  <si>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</si>
  <si>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</si>
  <si>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</si>
  <si>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</si>
  <si>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</si>
  <si>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</si>
  <si>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</si>
  <si>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</si>
  <si>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</si>
  <si>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</si>
  <si>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</si>
  <si>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</si>
  <si>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</si>
  <si>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</si>
  <si>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</si>
  <si>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</si>
  <si>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</si>
  <si>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</si>
  <si>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</si>
  <si>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</si>
  <si>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</si>
  <si>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</si>
  <si>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</si>
  <si>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</si>
  <si>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</si>
  <si>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</si>
  <si>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</si>
  <si>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</si>
  <si>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</si>
  <si>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</si>
  <si>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</si>
  <si>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</si>
  <si>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</si>
  <si>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</si>
  <si>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</si>
  <si>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</si>
  <si>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</si>
  <si>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</si>
  <si>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</si>
  <si>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</si>
  <si>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</si>
  <si>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</si>
  <si>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</si>
  <si>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</si>
  <si>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</si>
  <si>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</si>
  <si>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</si>
  <si>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</si>
  <si>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</si>
  <si>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</si>
  <si>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</si>
  <si>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</si>
  <si>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</si>
  <si>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</si>
  <si>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</si>
  <si>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</si>
  <si>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</si>
  <si>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</si>
  <si>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</si>
  <si>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</si>
  <si>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</si>
  <si>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</si>
  <si>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</si>
  <si>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</si>
  <si>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</si>
  <si>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</si>
  <si>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</si>
  <si>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</si>
  <si>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</si>
  <si>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</si>
  <si>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</si>
  <si>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</si>
  <si>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</si>
  <si>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</si>
  <si>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</si>
  <si>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</si>
  <si>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</si>
  <si>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</si>
  <si>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</si>
  <si>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</si>
  <si>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</si>
  <si>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</si>
  <si>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</si>
  <si>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</si>
  <si>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</si>
  <si>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</si>
  <si>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</si>
  <si>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</si>
  <si>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</si>
  <si>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</si>
  <si>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</si>
  <si>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</si>
  <si>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</si>
  <si>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</si>
  <si>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</si>
  <si>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</si>
  <si>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</si>
  <si>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</si>
  <si>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</si>
  <si>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</si>
  <si>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</si>
  <si>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</si>
  <si>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</si>
  <si>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</si>
  <si>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</si>
  <si>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</si>
  <si>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</si>
  <si>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</si>
  <si>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</si>
  <si>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</si>
  <si>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</si>
  <si>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</si>
  <si>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</si>
  <si>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</si>
  <si>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</si>
  <si>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</si>
  <si>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</si>
  <si>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</si>
  <si>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</si>
  <si>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</si>
  <si>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</si>
  <si>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</si>
  <si>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</si>
  <si>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</si>
  <si>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</si>
  <si>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</si>
  <si>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</si>
  <si>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</si>
  <si>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</si>
  <si>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</si>
  <si>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</si>
  <si>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</si>
  <si>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</si>
  <si>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</si>
  <si>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</si>
  <si>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</si>
  <si>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</si>
  <si>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</si>
  <si>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</si>
  <si>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</si>
  <si>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</si>
  <si>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</si>
  <si>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</si>
  <si>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</si>
  <si>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</si>
  <si>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</si>
  <si>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</si>
  <si>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</si>
  <si>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</si>
  <si>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</si>
  <si>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</si>
  <si>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</si>
  <si>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</si>
  <si>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</si>
  <si>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</si>
  <si>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</si>
  <si>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</si>
  <si>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</si>
  <si>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</si>
  <si>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</si>
  <si>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</si>
  <si>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</si>
  <si>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</si>
  <si>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</si>
  <si>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</si>
  <si>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</si>
  <si>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</si>
  <si>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</si>
  <si>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</si>
  <si>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</si>
  <si>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</si>
  <si>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</si>
  <si>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</si>
  <si>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</si>
  <si>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</si>
  <si>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</si>
  <si>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</si>
  <si>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</si>
  <si>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</si>
  <si>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</si>
  <si>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</si>
  <si>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</si>
  <si>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</si>
  <si>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</si>
  <si>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</si>
  <si>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</si>
  <si>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</si>
  <si>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</si>
  <si>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</si>
  <si>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</si>
  <si>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</si>
  <si>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</si>
  <si>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</si>
  <si>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</si>
  <si>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</si>
  <si>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</si>
  <si>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</si>
  <si>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</si>
  <si>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</si>
  <si>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</si>
  <si>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</si>
  <si>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</si>
  <si>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</si>
  <si>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</si>
  <si>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</si>
  <si>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</si>
  <si>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</si>
  <si>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</si>
  <si>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</si>
  <si>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</si>
  <si>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</si>
  <si>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</si>
  <si>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</si>
  <si>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</si>
  <si>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</si>
  <si>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</si>
  <si>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</si>
  <si>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</si>
  <si>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</si>
  <si>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</si>
  <si>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</si>
  <si>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</si>
  <si>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</si>
  <si>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</si>
  <si>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</si>
  <si>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</si>
  <si>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</si>
  <si>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</si>
  <si>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</si>
  <si>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</si>
  <si>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</si>
  <si>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</si>
  <si>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</si>
  <si>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</si>
  <si>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</si>
  <si>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</si>
  <si>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</si>
  <si>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</si>
  <si>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</si>
  <si>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</si>
  <si>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</si>
  <si>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</si>
  <si>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</si>
  <si>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</si>
  <si>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</si>
  <si>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</si>
  <si>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</si>
  <si>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</si>
  <si>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</si>
  <si>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</si>
  <si>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</si>
  <si>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</si>
  <si>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</si>
  <si>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</si>
  <si>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</si>
  <si>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</si>
  <si>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</si>
  <si>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</si>
  <si>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</si>
  <si>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</si>
  <si>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</si>
  <si>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</si>
  <si>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</si>
  <si>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</si>
  <si>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</si>
  <si>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</si>
  <si>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</si>
  <si>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</si>
  <si>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</si>
  <si>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</si>
  <si>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</si>
  <si>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</si>
  <si>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</si>
  <si>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</si>
  <si>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</si>
  <si>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</si>
  <si>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</si>
  <si>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</si>
  <si>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</si>
  <si>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</si>
  <si>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</si>
  <si>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</si>
  <si>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</si>
  <si>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</si>
  <si>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</si>
  <si>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</si>
  <si>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</si>
  <si>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</si>
  <si>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</si>
  <si>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</si>
  <si>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</si>
  <si>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</si>
  <si>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</si>
  <si>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</si>
  <si>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</si>
  <si>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</si>
  <si>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</si>
  <si>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</si>
  <si>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</si>
  <si>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</si>
  <si>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</si>
  <si>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</si>
  <si>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</si>
  <si>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</si>
  <si>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</si>
  <si>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</si>
  <si>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</si>
  <si>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</si>
  <si>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</si>
  <si>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</si>
  <si>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</si>
  <si>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</si>
  <si>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</si>
  <si>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</si>
  <si>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</si>
  <si>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</si>
  <si>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</si>
  <si>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</si>
  <si>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</si>
  <si>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</si>
  <si>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</si>
  <si>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</si>
  <si>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</si>
  <si>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</si>
  <si>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</si>
  <si>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</si>
  <si>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</si>
  <si>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</si>
  <si>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</si>
  <si>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</si>
  <si>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</si>
  <si>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</si>
  <si>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</si>
  <si>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</si>
  <si>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</si>
  <si>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</si>
  <si>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</si>
  <si>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</si>
  <si>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</si>
  <si>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</si>
  <si>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</si>
  <si>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</si>
  <si>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</si>
  <si>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</si>
  <si>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</si>
  <si>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</si>
  <si>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</si>
  <si>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</si>
  <si>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</si>
  <si>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</si>
  <si>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</si>
  <si>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</si>
  <si>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</si>
  <si>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</si>
  <si>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</si>
  <si>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</si>
  <si>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</si>
  <si>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</si>
  <si>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</si>
  <si>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</si>
  <si>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</si>
  <si>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</si>
  <si>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</si>
  <si>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</si>
  <si>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</si>
  <si>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</si>
  <si>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</si>
  <si>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</si>
  <si>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</si>
  <si>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</si>
  <si>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</si>
  <si>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</si>
  <si>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</si>
  <si>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</si>
  <si>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</si>
  <si>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</si>
  <si>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</si>
  <si>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</si>
  <si>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</si>
  <si>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</si>
  <si>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</si>
  <si>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</si>
  <si>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</si>
  <si>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</si>
  <si>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</si>
  <si>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</si>
  <si>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</si>
  <si>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</si>
  <si>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</si>
  <si>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</si>
  <si>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</si>
  <si>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</si>
  <si>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</si>
  <si>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</si>
  <si>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</si>
  <si>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</si>
  <si>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</si>
  <si>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</si>
  <si>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</si>
  <si>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</si>
  <si>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</si>
  <si>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</si>
  <si>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</si>
  <si>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</si>
  <si>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</si>
  <si>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</si>
  <si>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</si>
  <si>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</si>
  <si>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</si>
  <si>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</si>
  <si>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</si>
  <si>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</si>
  <si>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</si>
  <si>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</si>
  <si>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</si>
  <si>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</si>
  <si>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</si>
  <si>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</si>
  <si>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</si>
  <si>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</si>
  <si>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</si>
  <si>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</si>
  <si>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</si>
  <si>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</si>
  <si>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</si>
  <si>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</si>
  <si>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</si>
  <si>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</si>
  <si>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</si>
  <si>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</si>
  <si>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</si>
  <si>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</si>
  <si>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</si>
  <si>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</si>
  <si>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</si>
  <si>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</si>
  <si>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</si>
  <si>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</si>
  <si>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</si>
  <si>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</si>
  <si>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</si>
  <si>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</si>
  <si>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</si>
  <si>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</si>
  <si>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</si>
  <si>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</si>
  <si>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</si>
  <si>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</si>
  <si>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</si>
  <si>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</si>
  <si>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</si>
  <si>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</si>
  <si>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</si>
  <si>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</si>
  <si>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</si>
  <si>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</si>
  <si>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</si>
  <si>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</si>
  <si>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</si>
  <si>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</si>
  <si>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</si>
  <si>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</si>
  <si>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</si>
  <si>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</si>
  <si>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</si>
  <si>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</si>
  <si>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</si>
  <si>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</si>
  <si>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</si>
  <si>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</si>
  <si>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</si>
  <si>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</si>
  <si>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</si>
  <si>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</si>
  <si>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</si>
  <si>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</si>
  <si>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</si>
  <si>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</si>
  <si>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</si>
  <si>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</si>
  <si>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</si>
  <si>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</si>
  <si>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</si>
  <si>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</si>
  <si>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</si>
  <si>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</si>
  <si>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</si>
  <si>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</si>
  <si>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</si>
  <si>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</si>
  <si>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</si>
  <si>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</si>
  <si>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</si>
  <si>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</si>
  <si>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</si>
  <si>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</si>
  <si>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</si>
  <si>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</si>
  <si>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</si>
  <si>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</si>
  <si>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</si>
  <si>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</si>
  <si>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</si>
  <si>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</si>
  <si>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</si>
  <si>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</si>
  <si>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</si>
  <si>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</si>
  <si>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</si>
  <si>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</si>
  <si>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</si>
  <si>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</si>
  <si>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</si>
  <si>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</si>
  <si>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</si>
  <si>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</si>
  <si>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</si>
  <si>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</si>
  <si>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</si>
  <si>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</si>
  <si>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</si>
  <si>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</si>
  <si>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</si>
  <si>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</si>
  <si>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</si>
  <si>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</si>
  <si>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</si>
  <si>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</si>
  <si>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</si>
  <si>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</si>
  <si>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</si>
  <si>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</si>
  <si>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</si>
  <si>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</si>
  <si>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</si>
  <si>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</si>
  <si>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</si>
  <si>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</si>
  <si>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</si>
  <si>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</si>
  <si>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</si>
  <si>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</si>
  <si>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</si>
  <si>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</si>
  <si>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</si>
  <si>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</si>
  <si>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</si>
  <si>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</si>
  <si>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</si>
  <si>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</si>
  <si>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</si>
  <si>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</si>
  <si>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</si>
  <si>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</si>
  <si>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</si>
  <si>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</si>
  <si>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</si>
  <si>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</si>
  <si>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</si>
  <si>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</si>
  <si>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</si>
  <si>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</si>
  <si>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</si>
  <si>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</si>
  <si>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</si>
  <si>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</si>
  <si>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</si>
  <si>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</si>
  <si>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</si>
  <si>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</si>
  <si>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</si>
  <si>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</si>
  <si>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</si>
  <si>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</si>
  <si>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</si>
  <si>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</si>
  <si>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</si>
  <si>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</si>
  <si>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</si>
  <si>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</si>
  <si>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</si>
  <si>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</si>
  <si>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</si>
  <si>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</si>
  <si>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</si>
  <si>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</si>
  <si>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</si>
  <si>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</si>
  <si>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</si>
  <si>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</si>
  <si>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</si>
  <si>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</si>
  <si>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</si>
  <si>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</si>
  <si>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</si>
  <si>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</si>
  <si>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</si>
  <si>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</si>
  <si>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</si>
  <si>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</si>
  <si>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</si>
  <si>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</si>
  <si>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</si>
  <si>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</si>
  <si>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</si>
  <si>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</si>
  <si>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</si>
  <si>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</si>
  <si>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</si>
  <si>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</si>
  <si>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</si>
  <si>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</si>
  <si>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</si>
  <si>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</si>
  <si>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</si>
  <si>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</si>
  <si>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</si>
  <si>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</si>
  <si>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</si>
  <si>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</si>
  <si>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</si>
  <si>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</si>
  <si>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</si>
  <si>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</si>
  <si>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</si>
  <si>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</si>
  <si>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</si>
  <si>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</si>
  <si>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</si>
  <si>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</si>
  <si>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</si>
  <si>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</si>
  <si>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</si>
  <si>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</si>
  <si>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</si>
  <si>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</si>
  <si>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</si>
  <si>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</si>
  <si>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</si>
  <si>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</si>
  <si>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</si>
  <si>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</si>
  <si>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</si>
  <si>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</si>
  <si>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</si>
  <si>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</si>
  <si>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</si>
  <si>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</si>
  <si>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</si>
  <si>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</si>
  <si>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</si>
  <si>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</si>
  <si>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</si>
  <si>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</si>
  <si>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</si>
  <si>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</si>
  <si>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</si>
  <si>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</si>
  <si>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</si>
  <si>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</si>
  <si>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</si>
  <si>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</si>
  <si>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</si>
  <si>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</si>
  <si>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</si>
  <si>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</si>
  <si>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</si>
  <si>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</si>
  <si>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</si>
  <si>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</si>
  <si>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</si>
  <si>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</si>
  <si>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</si>
  <si>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</si>
  <si>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</si>
  <si>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</si>
  <si>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</si>
  <si>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</si>
  <si>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</si>
  <si>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</si>
  <si>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</si>
  <si>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</si>
  <si>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</si>
  <si>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</si>
  <si>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</si>
  <si>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</si>
  <si>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</si>
  <si>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</si>
  <si>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</si>
  <si>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</si>
  <si>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</si>
  <si>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</si>
  <si>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</si>
  <si>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</si>
  <si>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</si>
  <si>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</si>
  <si>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</si>
  <si>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</si>
  <si>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</si>
  <si>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</si>
  <si>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</si>
  <si>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</si>
  <si>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</si>
  <si>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</si>
  <si>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</si>
  <si>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</si>
  <si>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</si>
  <si>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</si>
  <si>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</si>
  <si>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</si>
  <si>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</si>
  <si>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</si>
  <si>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</si>
  <si>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</si>
  <si>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</si>
  <si>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</si>
  <si>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</si>
  <si>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</si>
  <si>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</si>
  <si>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</si>
  <si>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</si>
  <si>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</si>
  <si>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</si>
  <si>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</si>
  <si>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</si>
  <si>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</si>
  <si>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</si>
  <si>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</si>
  <si>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</si>
  <si>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</si>
  <si>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</si>
  <si>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</si>
  <si>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</si>
  <si>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</si>
  <si>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</si>
  <si>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</si>
  <si>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</si>
  <si>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</si>
  <si>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</si>
  <si>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</si>
  <si>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</si>
  <si>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</si>
  <si>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</si>
  <si>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</si>
  <si>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</si>
  <si>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</si>
  <si>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</si>
  <si>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</si>
  <si>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</si>
  <si>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</si>
  <si>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</si>
  <si>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</si>
  <si>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</si>
  <si>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</si>
  <si>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</si>
  <si>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</si>
  <si>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</si>
  <si>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</si>
  <si>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</si>
  <si>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</si>
  <si>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</si>
  <si>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</si>
  <si>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</si>
  <si>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</si>
  <si>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</si>
  <si>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</si>
  <si>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</si>
  <si>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</si>
  <si>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</si>
  <si>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</si>
  <si>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</si>
  <si>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</si>
  <si>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</si>
  <si>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</si>
  <si>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</si>
  <si>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</si>
  <si>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</si>
  <si>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</si>
  <si>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</si>
  <si>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</si>
  <si>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</si>
  <si>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</si>
  <si>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</si>
  <si>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</si>
  <si>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</si>
  <si>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</si>
  <si>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</si>
  <si>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</si>
  <si>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</si>
  <si>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</si>
  <si>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</si>
  <si>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</si>
  <si>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</si>
  <si>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</si>
  <si>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</si>
  <si>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</si>
  <si>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</si>
  <si>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</si>
  <si>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</si>
  <si>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</si>
  <si>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</si>
  <si>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</si>
  <si>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</si>
  <si>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</si>
  <si>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</si>
  <si>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</si>
  <si>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</si>
  <si>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</si>
  <si>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</si>
  <si>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</si>
  <si>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</si>
  <si>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</si>
  <si>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</si>
  <si>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</si>
  <si>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</si>
  <si>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</si>
  <si>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</si>
  <si>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</si>
  <si>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</si>
  <si>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</si>
  <si>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</si>
  <si>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</si>
  <si>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</si>
  <si>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</si>
  <si>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</si>
  <si>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</si>
  <si>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</si>
  <si>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</si>
  <si>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</si>
  <si>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</si>
  <si>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</si>
  <si>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</si>
  <si>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</si>
  <si>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</si>
  <si>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</si>
  <si>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</si>
  <si>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</si>
  <si>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</si>
  <si>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</si>
  <si>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</si>
  <si>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</si>
  <si>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</si>
  <si>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</si>
  <si>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</si>
  <si>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</si>
  <si>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</si>
  <si>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</si>
  <si>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</si>
  <si>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</si>
  <si>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</si>
  <si>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</si>
  <si>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</si>
  <si>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</si>
  <si>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</si>
  <si>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</si>
  <si>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</si>
  <si>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</si>
  <si>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</si>
  <si>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</si>
  <si>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</si>
  <si>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</si>
  <si>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</si>
  <si>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</si>
  <si>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</si>
  <si>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</si>
  <si>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</si>
  <si>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</si>
  <si>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</si>
  <si>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</si>
  <si>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</si>
  <si>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</si>
  <si>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</si>
  <si>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</si>
  <si>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</si>
  <si>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</si>
  <si>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</si>
  <si>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</si>
  <si>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</si>
  <si>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</si>
  <si>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</si>
  <si>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</si>
  <si>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</si>
  <si>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</si>
  <si>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</si>
  <si>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</si>
  <si>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</si>
  <si>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</si>
  <si>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</si>
  <si>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</si>
  <si>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</si>
  <si>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</si>
  <si>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</si>
  <si>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</si>
  <si>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</si>
  <si>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</si>
  <si>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</si>
  <si>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</si>
  <si>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</si>
  <si>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</si>
  <si>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</si>
  <si>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</si>
  <si>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</si>
  <si>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</si>
  <si>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</si>
  <si>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</si>
  <si>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</si>
  <si>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</si>
  <si>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</si>
  <si>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</si>
  <si>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</si>
  <si>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</si>
  <si>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</si>
  <si>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</si>
  <si>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</si>
  <si>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</si>
  <si>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</si>
  <si>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</si>
  <si>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</si>
  <si>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</si>
  <si>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</si>
  <si>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</si>
  <si>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</si>
  <si>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</si>
  <si>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</si>
  <si>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</si>
  <si>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</si>
  <si>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</si>
  <si>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</si>
  <si>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</si>
  <si>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</si>
  <si>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</si>
  <si>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</si>
  <si>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</si>
  <si>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</si>
  <si>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</si>
  <si>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</si>
  <si>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</si>
  <si>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</si>
  <si>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</si>
  <si>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</si>
  <si>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</si>
  <si>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</si>
  <si>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</si>
  <si>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</si>
  <si>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</si>
  <si>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</si>
  <si>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</si>
  <si>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</si>
  <si>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</si>
  <si>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</si>
  <si>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</si>
  <si>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</si>
  <si>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</si>
  <si>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</si>
  <si>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</si>
  <si>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</si>
  <si>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</si>
  <si>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</si>
  <si>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</si>
  <si>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</si>
  <si>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</si>
  <si>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</si>
  <si>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</si>
  <si>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</si>
  <si>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</si>
  <si>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</si>
  <si>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</si>
  <si>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</si>
  <si>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</si>
  <si>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</si>
  <si>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</si>
  <si>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</si>
  <si>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</si>
  <si>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</si>
  <si>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</si>
  <si>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</si>
  <si>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</si>
  <si>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</si>
  <si>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</si>
  <si>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</si>
  <si>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</si>
  <si>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</si>
  <si>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</si>
  <si>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</si>
  <si>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</si>
  <si>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</si>
  <si>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</si>
  <si>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</si>
  <si>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</si>
  <si>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</si>
  <si>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</si>
  <si>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</si>
  <si>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</si>
  <si>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</si>
  <si>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</si>
  <si>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</si>
  <si>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</si>
  <si>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</si>
  <si>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</si>
  <si>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</si>
  <si>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</si>
  <si>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</si>
  <si>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</si>
  <si>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</si>
  <si>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</si>
  <si>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</si>
  <si>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</si>
  <si>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</si>
  <si>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</si>
  <si>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</si>
  <si>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</si>
  <si>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</si>
  <si>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</si>
  <si>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</si>
  <si>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</si>
  <si>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</si>
  <si>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</si>
  <si>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</si>
  <si>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</si>
  <si>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</si>
  <si>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</si>
  <si>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</si>
  <si>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</si>
  <si>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</si>
  <si>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</si>
  <si>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</si>
  <si>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</si>
  <si>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</si>
  <si>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</si>
  <si>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</si>
  <si>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</si>
  <si>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</si>
  <si>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</si>
  <si>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</si>
  <si>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</si>
  <si>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</si>
  <si>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</si>
  <si>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</si>
  <si>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</si>
  <si>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</si>
  <si>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</si>
  <si>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</si>
  <si>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</si>
  <si>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</si>
  <si>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</si>
  <si>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</si>
  <si>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</si>
  <si>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</si>
  <si>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</si>
  <si>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</si>
  <si>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</si>
  <si>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</si>
  <si>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</si>
  <si>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</si>
  <si>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</si>
  <si>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</si>
  <si>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</si>
  <si>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</si>
  <si>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</si>
  <si>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</si>
  <si>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</si>
  <si>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</si>
  <si>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</si>
  <si>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</si>
  <si>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</si>
  <si>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</si>
  <si>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</si>
  <si>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</si>
  <si>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</si>
  <si>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</si>
  <si>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</si>
  <si>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</si>
  <si>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</si>
  <si>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</si>
  <si>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</si>
  <si>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</si>
  <si>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</si>
  <si>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</si>
  <si>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</si>
  <si>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</si>
  <si>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</si>
  <si>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</si>
  <si>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</si>
  <si>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</si>
  <si>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</si>
  <si>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</si>
  <si>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</si>
  <si>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</si>
  <si>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</si>
  <si>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</si>
  <si>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</si>
  <si>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</si>
  <si>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</si>
  <si>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</si>
  <si>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</si>
  <si>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</si>
  <si>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</si>
  <si>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</si>
  <si>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</si>
  <si>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</si>
  <si>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</si>
  <si>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</si>
  <si>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</si>
  <si>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</si>
  <si>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</si>
  <si>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</si>
  <si>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</si>
  <si>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</si>
  <si>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</si>
  <si>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</si>
  <si>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</si>
  <si>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</si>
  <si>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</si>
  <si>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</si>
  <si>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</si>
  <si>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</si>
  <si>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</si>
  <si>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</si>
  <si>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</si>
  <si>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</si>
  <si>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</si>
  <si>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</si>
  <si>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</si>
  <si>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</si>
  <si>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</si>
  <si>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</si>
  <si>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</si>
  <si>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</si>
  <si>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</si>
  <si>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</si>
  <si>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</si>
  <si>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</si>
  <si>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</si>
  <si>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</si>
  <si>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</si>
  <si>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</si>
  <si>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</si>
  <si>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</si>
  <si>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</si>
  <si>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</si>
  <si>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</si>
  <si>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</si>
  <si>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</si>
  <si>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</si>
  <si>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</si>
  <si>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</si>
  <si>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</si>
  <si>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</si>
  <si>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</si>
  <si>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</si>
  <si>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</si>
  <si>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</si>
  <si>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</si>
  <si>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</si>
  <si>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</si>
  <si>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</si>
  <si>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</si>
  <si>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</si>
  <si>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</si>
  <si>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</si>
  <si>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</si>
  <si>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</si>
  <si>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</si>
  <si>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</si>
  <si>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</si>
  <si>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</si>
  <si>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</si>
  <si>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</si>
  <si>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</si>
  <si>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</si>
  <si>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</si>
  <si>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</si>
  <si>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</si>
  <si>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</si>
  <si>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</si>
  <si>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</si>
  <si>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</si>
  <si>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</si>
  <si>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</si>
  <si>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</si>
  <si>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</si>
  <si>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</si>
  <si>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</si>
  <si>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</si>
  <si>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</si>
  <si>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</si>
  <si>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</si>
  <si>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</si>
  <si>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</si>
  <si>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</si>
  <si>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</si>
  <si>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</si>
  <si>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</si>
  <si>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</si>
  <si>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</si>
  <si>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</si>
  <si>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</si>
  <si>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</si>
  <si>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</si>
  <si>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</si>
  <si>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</si>
  <si>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</si>
  <si>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</si>
  <si>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</si>
  <si>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</si>
  <si>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</si>
  <si>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</si>
  <si>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</si>
  <si>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</si>
  <si>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</si>
  <si>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</si>
  <si>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</si>
  <si>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</si>
  <si>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</si>
  <si>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</si>
  <si>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</si>
  <si>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</si>
  <si>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</si>
  <si>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</si>
  <si>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</si>
  <si>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</si>
  <si>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</si>
  <si>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</si>
  <si>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</si>
  <si>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</si>
  <si>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</si>
  <si>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</si>
  <si>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</si>
  <si>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</si>
  <si>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</si>
  <si>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</si>
  <si>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</si>
  <si>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</si>
  <si>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</si>
  <si>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</si>
  <si>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</si>
  <si>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</si>
  <si>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</si>
  <si>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</si>
  <si>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</si>
  <si>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</si>
  <si>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</si>
  <si>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</si>
  <si>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</si>
  <si>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</si>
  <si>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</si>
  <si>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</si>
  <si>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</si>
  <si>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</si>
  <si>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</si>
  <si>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</si>
  <si>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</si>
  <si>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</si>
  <si>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</si>
  <si>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</si>
  <si>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</si>
  <si>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</si>
  <si>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</si>
  <si>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</si>
  <si>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</si>
  <si>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</si>
  <si>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</si>
  <si>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</si>
  <si>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</si>
  <si>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</si>
  <si>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</si>
  <si>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</si>
  <si>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</si>
  <si>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</si>
  <si>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</si>
  <si>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</si>
  <si>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</si>
  <si>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</si>
  <si>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</si>
  <si>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</si>
  <si>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</si>
  <si>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</si>
  <si>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</si>
  <si>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</si>
  <si>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</si>
  <si>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</si>
  <si>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</si>
  <si>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</si>
  <si>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</si>
  <si>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</si>
  <si>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</si>
  <si>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</si>
  <si>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</si>
  <si>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</si>
  <si>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</si>
  <si>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</si>
  <si>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</si>
  <si>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</si>
  <si>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</si>
  <si>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</si>
  <si>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</si>
  <si>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</si>
  <si>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</si>
  <si>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</si>
  <si>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</si>
  <si>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</si>
  <si>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</si>
  <si>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</si>
  <si>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</si>
  <si>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</si>
  <si>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</si>
  <si>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</si>
  <si>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</si>
  <si>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</si>
  <si>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</si>
  <si>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</si>
  <si>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</si>
  <si>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</si>
  <si>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</si>
  <si>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</si>
  <si>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</si>
  <si>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</si>
  <si>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</si>
  <si>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</si>
  <si>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</si>
  <si>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</si>
  <si>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</si>
  <si>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</si>
  <si>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</si>
  <si>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</si>
  <si>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</si>
  <si>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</si>
  <si>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</si>
  <si>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</si>
  <si>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</si>
  <si>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</si>
  <si>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</si>
  <si>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</si>
  <si>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</si>
  <si>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</si>
  <si>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</si>
  <si>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</si>
  <si>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</si>
  <si>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</si>
  <si>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</si>
  <si>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</si>
  <si>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</si>
  <si>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</si>
  <si>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</si>
  <si>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</si>
  <si>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</si>
  <si>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</si>
  <si>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</si>
  <si>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</si>
  <si>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</si>
  <si>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</si>
  <si>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</si>
  <si>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</si>
  <si>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</si>
  <si>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</si>
  <si>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</si>
  <si>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</si>
  <si>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</si>
  <si>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</si>
  <si>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</si>
  <si>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</si>
  <si>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</si>
  <si>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</si>
  <si>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</si>
  <si>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</si>
  <si>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</si>
  <si>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</si>
  <si>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</si>
  <si>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</si>
  <si>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</si>
  <si>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</si>
  <si>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</si>
  <si>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</si>
  <si>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</si>
  <si>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</si>
  <si>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</si>
  <si>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</si>
  <si>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</si>
  <si>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</si>
  <si>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</si>
  <si>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</si>
  <si>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</si>
  <si>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</si>
  <si>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</si>
  <si>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</si>
  <si>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</si>
  <si>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</si>
  <si>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</si>
  <si>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</si>
  <si>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</si>
  <si>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</si>
  <si>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</si>
  <si>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</si>
  <si>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</si>
  <si>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</si>
  <si>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</si>
  <si>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</si>
  <si>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</si>
  <si>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</si>
  <si>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</si>
  <si>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</si>
  <si>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</si>
  <si>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</si>
  <si>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</si>
  <si>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</si>
  <si>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</si>
  <si>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</si>
  <si>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</si>
  <si>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</si>
  <si>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</si>
  <si>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</si>
  <si>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</si>
  <si>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</si>
  <si>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</si>
  <si>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</si>
  <si>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</si>
  <si>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</si>
  <si>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</si>
  <si>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</si>
  <si>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</si>
  <si>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</si>
  <si>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</si>
  <si>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</si>
  <si>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</si>
  <si>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</si>
  <si>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</si>
  <si>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</si>
  <si>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</si>
  <si>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</si>
  <si>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</si>
  <si>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</si>
  <si>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</si>
  <si>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</si>
  <si>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</si>
  <si>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</si>
  <si>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</si>
  <si>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</si>
  <si>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</si>
  <si>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</si>
  <si>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</si>
  <si>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</si>
  <si>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</si>
  <si>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</si>
  <si>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</si>
  <si>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</si>
  <si>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</si>
  <si>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</si>
  <si>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</si>
  <si>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</si>
  <si>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</si>
  <si>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</si>
  <si>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</si>
  <si>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</si>
  <si>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</si>
  <si>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</si>
  <si>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</si>
  <si>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</si>
  <si>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</si>
  <si>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</si>
  <si>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</si>
  <si>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</si>
  <si>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</si>
  <si>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</si>
  <si>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</si>
  <si>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</si>
  <si>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</si>
  <si>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</si>
  <si>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</si>
  <si>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</si>
  <si>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</si>
  <si>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</si>
  <si>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</si>
  <si>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</si>
  <si>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</si>
  <si>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</si>
  <si>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</si>
  <si>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</si>
  <si>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</si>
  <si>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</si>
  <si>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</si>
  <si>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</si>
  <si>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</si>
  <si>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</si>
  <si>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</si>
  <si>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</si>
  <si>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</si>
  <si>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</si>
  <si>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</si>
  <si>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</si>
  <si>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</si>
  <si>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</si>
  <si>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</si>
  <si>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</si>
  <si>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</si>
  <si>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</si>
  <si>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</si>
  <si>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</si>
  <si>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</si>
  <si>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</si>
  <si>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</si>
  <si>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</si>
  <si>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</si>
  <si>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</si>
  <si>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</si>
  <si>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</si>
  <si>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</si>
  <si>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</si>
  <si>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</si>
  <si>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</si>
  <si>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</si>
  <si>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</si>
  <si>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</si>
  <si>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</si>
  <si>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</si>
  <si>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</si>
  <si>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</si>
  <si>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</si>
  <si>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</si>
  <si>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</si>
  <si>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</si>
  <si>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</si>
  <si>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</si>
  <si>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</si>
  <si>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</si>
  <si>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</si>
  <si>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</si>
  <si>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</si>
  <si>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</si>
  <si>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</si>
  <si>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</si>
  <si>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</si>
  <si>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</si>
  <si>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</si>
  <si>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</si>
  <si>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</si>
  <si>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</si>
  <si>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</si>
  <si>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</si>
  <si>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</si>
  <si>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</si>
  <si>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</si>
  <si>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</si>
  <si>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</si>
  <si>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</si>
  <si>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</si>
  <si>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</si>
  <si>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</si>
  <si>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</si>
  <si>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</si>
  <si>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</si>
  <si>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</si>
  <si>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</si>
  <si>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</si>
  <si>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</si>
  <si>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</si>
  <si>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</si>
  <si>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</si>
  <si>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</si>
  <si>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</si>
  <si>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</si>
  <si>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</si>
  <si>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</si>
  <si>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</si>
  <si>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</si>
  <si>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</si>
  <si>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</si>
  <si>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</si>
  <si>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</si>
  <si>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</si>
  <si>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</si>
  <si>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</si>
  <si>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</si>
  <si>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</si>
  <si>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</si>
  <si>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</si>
  <si>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</si>
  <si>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</si>
  <si>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</si>
  <si>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</si>
  <si>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</si>
  <si>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</si>
  <si>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</si>
  <si>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</si>
  <si>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</si>
  <si>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</si>
  <si>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</si>
  <si>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</si>
  <si>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</si>
  <si>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</si>
  <si>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</si>
  <si>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</si>
  <si>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</si>
  <si>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</si>
  <si>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</si>
  <si>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</si>
  <si>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</si>
  <si>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</si>
  <si>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</si>
  <si>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</si>
  <si>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</si>
  <si>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</si>
  <si>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</si>
  <si>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</si>
  <si>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</si>
  <si>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</si>
  <si>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</si>
  <si>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</si>
  <si>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</si>
  <si>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</si>
  <si>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</si>
  <si>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</si>
  <si>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</si>
  <si>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</si>
  <si>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</si>
  <si>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</si>
  <si>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</si>
  <si>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</si>
  <si>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</si>
  <si>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</si>
  <si>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</si>
  <si>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</si>
  <si>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</si>
  <si>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</si>
  <si>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</si>
  <si>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</si>
  <si>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</si>
  <si>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</si>
  <si>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</si>
  <si>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</si>
  <si>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</si>
  <si>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</si>
  <si>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</si>
  <si>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</si>
  <si>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</si>
  <si>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</si>
  <si>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</si>
  <si>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</si>
  <si>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</si>
  <si>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</si>
  <si>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</si>
  <si>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</si>
  <si>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</si>
  <si>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</si>
  <si>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</si>
  <si>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</si>
  <si>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</si>
  <si>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</si>
  <si>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</si>
  <si>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</si>
  <si>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</si>
  <si>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</si>
  <si>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</si>
  <si>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</si>
  <si>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</si>
  <si>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</si>
  <si>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</si>
  <si>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</si>
  <si>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</si>
  <si>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</si>
  <si>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</si>
  <si>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</si>
  <si>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</si>
  <si>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</si>
  <si>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</si>
  <si>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</si>
  <si>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</si>
  <si>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</si>
  <si>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</si>
  <si>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</si>
  <si>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</si>
  <si>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</si>
  <si>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</si>
  <si>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</si>
  <si>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</si>
  <si>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</si>
  <si>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</si>
  <si>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</si>
  <si>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</si>
  <si>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</si>
  <si>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</si>
  <si>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</si>
  <si>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</si>
  <si>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</si>
  <si>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</si>
  <si>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</si>
  <si>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</si>
  <si>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</si>
  <si>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</si>
  <si>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</si>
  <si>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</si>
  <si>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</si>
  <si>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</si>
  <si>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</si>
  <si>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</si>
  <si>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</si>
  <si>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</si>
  <si>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</si>
  <si>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</si>
  <si>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</si>
  <si>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</si>
  <si>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</si>
  <si>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</si>
  <si>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</si>
  <si>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</si>
  <si>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</si>
  <si>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</si>
  <si>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</si>
  <si>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</si>
  <si>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</si>
  <si>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</si>
  <si>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</si>
  <si>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</si>
  <si>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</si>
  <si>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</si>
  <si>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</si>
  <si>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</si>
  <si>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</si>
  <si>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</si>
  <si>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</si>
  <si>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</si>
  <si>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</si>
  <si>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</si>
  <si>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</si>
  <si>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</si>
  <si>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</si>
  <si>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</si>
  <si>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</si>
  <si>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</si>
  <si>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</si>
  <si>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</si>
  <si>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</si>
  <si>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</si>
  <si>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</si>
  <si>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</si>
  <si>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</si>
  <si>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</si>
  <si>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</si>
  <si>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</si>
  <si>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</si>
  <si>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</si>
  <si>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</si>
  <si>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</si>
  <si>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</si>
  <si>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</si>
  <si>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</si>
  <si>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</si>
  <si>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</si>
  <si>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</si>
  <si>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</si>
  <si>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</si>
  <si>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</si>
  <si>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</si>
  <si>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</si>
  <si>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</si>
  <si>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</si>
  <si>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</si>
  <si>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</si>
  <si>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</si>
  <si>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</si>
  <si>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</si>
  <si>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</si>
  <si>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</si>
  <si>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</si>
  <si>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</si>
  <si>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</si>
  <si>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</si>
  <si>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</si>
  <si>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</si>
  <si>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</si>
  <si>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</si>
  <si>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</si>
  <si>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</si>
  <si>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</si>
  <si>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</si>
  <si>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</si>
  <si>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</si>
  <si>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</si>
  <si>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</si>
  <si>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</si>
  <si>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</si>
  <si>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</si>
  <si>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</si>
  <si>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</si>
  <si>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</si>
  <si>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</si>
  <si>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</si>
  <si>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</si>
  <si>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</si>
  <si>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</si>
  <si>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</si>
  <si>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</si>
  <si>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</si>
  <si>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</si>
  <si>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</si>
  <si>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</si>
  <si>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</si>
  <si>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</si>
  <si>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</si>
  <si>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</si>
  <si>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</si>
  <si>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</si>
  <si>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</si>
  <si>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</si>
  <si>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</si>
  <si>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</si>
  <si>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</si>
  <si>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</si>
  <si>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</si>
  <si>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</si>
  <si>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</si>
  <si>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</si>
  <si>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</si>
  <si>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</si>
  <si>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</si>
  <si>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</si>
  <si>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</si>
  <si>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</si>
  <si>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</si>
  <si>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</si>
  <si>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</si>
  <si>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</si>
  <si>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</si>
  <si>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</si>
  <si>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</si>
  <si>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</si>
  <si>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</si>
  <si>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</si>
  <si>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</si>
  <si>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</si>
  <si>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</si>
  <si>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</si>
  <si>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</si>
  <si>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</si>
  <si>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</si>
  <si>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</si>
  <si>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</si>
  <si>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</si>
  <si>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</si>
  <si>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</si>
  <si>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</si>
  <si>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</si>
  <si>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</si>
  <si>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</si>
  <si>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</si>
  <si>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</si>
  <si>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</si>
  <si>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</si>
  <si>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</si>
  <si>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</si>
  <si>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</si>
  <si>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</si>
  <si>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</si>
  <si>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</si>
  <si>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</si>
  <si>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</si>
  <si>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</si>
  <si>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</si>
  <si>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</si>
  <si>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</si>
  <si>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</si>
  <si>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</si>
  <si>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</si>
  <si>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</si>
  <si>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</si>
  <si>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</si>
  <si>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</si>
  <si>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</si>
  <si>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</si>
  <si>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</si>
  <si>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</si>
  <si>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</si>
  <si>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</si>
  <si>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</si>
  <si>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</si>
  <si>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</si>
  <si>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</si>
  <si>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</si>
  <si>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</si>
  <si>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</si>
  <si>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</si>
  <si>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</si>
  <si>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</si>
  <si>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</si>
  <si>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</si>
  <si>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</si>
  <si>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</si>
  <si>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</si>
  <si>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</si>
  <si>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</si>
  <si>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</si>
  <si>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</si>
  <si>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</si>
  <si>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</si>
  <si>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</si>
  <si>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</si>
  <si>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</si>
  <si>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</si>
  <si>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</si>
  <si>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</si>
  <si>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</si>
  <si>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</si>
  <si>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</si>
  <si>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</si>
  <si>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</si>
  <si>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</si>
  <si>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</si>
  <si>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</si>
  <si>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</si>
  <si>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</si>
  <si>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</si>
  <si>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</si>
  <si>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</si>
  <si>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</si>
  <si>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</si>
  <si>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</si>
  <si>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</si>
  <si>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</si>
  <si>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</si>
  <si>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</si>
  <si>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</si>
  <si>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</si>
  <si>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</si>
  <si>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</si>
  <si>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</si>
  <si>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</si>
  <si>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</si>
  <si>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</si>
  <si>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</si>
  <si>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</si>
  <si>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</si>
  <si>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</si>
  <si>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</si>
  <si>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</si>
  <si>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</si>
  <si>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</si>
  <si>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</si>
  <si>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</si>
  <si>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</si>
  <si>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</si>
  <si>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</si>
  <si>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</si>
  <si>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</si>
  <si>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</si>
  <si>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</si>
  <si>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</si>
  <si>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</si>
  <si>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</si>
  <si>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</si>
  <si>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</si>
  <si>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</si>
  <si>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</si>
  <si>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</si>
  <si>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</si>
  <si>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</si>
  <si>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</si>
  <si>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</si>
  <si>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</si>
  <si>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</si>
  <si>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</si>
  <si>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</si>
  <si>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</si>
  <si>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</si>
  <si>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</si>
  <si>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</si>
  <si>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</si>
  <si>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</si>
  <si>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</si>
  <si>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</si>
  <si>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</si>
  <si>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</si>
  <si>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</si>
  <si>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</si>
  <si>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</si>
  <si>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</si>
  <si>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</si>
  <si>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</si>
  <si>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</si>
  <si>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</si>
  <si>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</si>
  <si>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</si>
  <si>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</si>
  <si>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</si>
  <si>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</si>
  <si>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</si>
  <si>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</si>
  <si>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</si>
  <si>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</si>
  <si>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</si>
  <si>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</si>
  <si>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</si>
  <si>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</si>
  <si>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</si>
  <si>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</si>
  <si>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</si>
  <si>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</si>
  <si>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</si>
  <si>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</si>
  <si>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</si>
  <si>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</si>
  <si>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</si>
  <si>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</si>
  <si>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</si>
  <si>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</si>
  <si>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</si>
  <si>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</si>
  <si>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</si>
  <si>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</si>
  <si>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</si>
  <si>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</si>
  <si>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</si>
  <si>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</si>
  <si>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</si>
  <si>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</si>
  <si>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</si>
  <si>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</si>
  <si>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</si>
  <si>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</si>
  <si>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</si>
  <si>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</si>
  <si>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</si>
  <si>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</si>
  <si>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</si>
  <si>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</si>
  <si>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</si>
  <si>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</si>
  <si>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</si>
  <si>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</si>
  <si>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</si>
  <si>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</si>
  <si>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</si>
  <si>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</si>
  <si>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</si>
  <si>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</si>
  <si>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</si>
  <si>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</si>
  <si>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</si>
  <si>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</si>
  <si>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</si>
  <si>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</si>
  <si>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</si>
  <si>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</si>
  <si>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</si>
  <si>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</si>
  <si>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</si>
  <si>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</si>
  <si>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</si>
  <si>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</si>
  <si>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</si>
  <si>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</si>
  <si>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</si>
  <si>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</si>
  <si>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</si>
  <si>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</si>
  <si>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</si>
  <si>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</si>
  <si>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</si>
  <si>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</si>
  <si>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</si>
  <si>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</si>
  <si>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</si>
  <si>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</si>
  <si>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</si>
  <si>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</si>
  <si>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</si>
  <si>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</si>
  <si>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</si>
  <si>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</si>
  <si>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</si>
  <si>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</si>
  <si>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</si>
  <si>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</si>
  <si>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</si>
  <si>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</si>
  <si>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</si>
  <si>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</si>
  <si>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</si>
  <si>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</si>
  <si>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</si>
  <si>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</si>
  <si>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</si>
  <si>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</si>
  <si>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</si>
  <si>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</si>
  <si>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</si>
  <si>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</si>
  <si>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</si>
  <si>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</si>
  <si>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</si>
  <si>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</si>
  <si>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</si>
  <si>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</si>
  <si>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</si>
  <si>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</si>
  <si>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</si>
  <si>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</si>
  <si>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</si>
  <si>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</si>
  <si>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</si>
  <si>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</si>
  <si>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</si>
  <si>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</si>
  <si>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</si>
  <si>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</si>
  <si>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</si>
  <si>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</si>
  <si>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</si>
  <si>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</si>
  <si>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</si>
  <si>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</si>
  <si>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</si>
  <si>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</si>
  <si>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</si>
  <si>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</si>
  <si>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</si>
  <si>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</si>
  <si>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</si>
  <si>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</si>
  <si>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</si>
  <si>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</si>
  <si>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</si>
  <si>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</si>
  <si>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</si>
  <si>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</si>
  <si>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</si>
  <si>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</si>
  <si>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</si>
  <si>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</si>
  <si>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</si>
  <si>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</si>
  <si>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</si>
  <si>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</si>
  <si>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</si>
  <si>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</si>
  <si>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</si>
  <si>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</si>
  <si>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</si>
  <si>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</si>
  <si>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</si>
  <si>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</si>
  <si>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</si>
  <si>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</si>
  <si>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</si>
  <si>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</si>
  <si>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</si>
  <si>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</si>
  <si>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</si>
  <si>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</si>
  <si>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</si>
  <si>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</si>
  <si>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</si>
  <si>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</si>
  <si>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</si>
  <si>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</si>
  <si>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</si>
  <si>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</si>
  <si>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</si>
  <si>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</si>
  <si>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</si>
  <si>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</si>
  <si>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</si>
  <si>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</si>
  <si>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</si>
  <si>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</si>
  <si>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</si>
  <si>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</si>
  <si>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</si>
  <si>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</si>
  <si>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</si>
  <si>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</si>
  <si>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</si>
  <si>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</si>
  <si>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</si>
  <si>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</si>
  <si>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</si>
  <si>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</si>
  <si>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</si>
  <si>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</si>
  <si>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</si>
  <si>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</si>
  <si>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</si>
  <si>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</si>
  <si>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</si>
  <si>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</si>
  <si>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</si>
  <si>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</si>
  <si>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</si>
  <si>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</si>
  <si>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</si>
  <si>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</si>
  <si>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</si>
  <si>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</si>
  <si>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</si>
  <si>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</si>
  <si>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</si>
  <si>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</si>
  <si>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</si>
  <si>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</si>
  <si>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</si>
  <si>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</si>
  <si>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</si>
  <si>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</si>
  <si>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</si>
  <si>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</si>
  <si>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</si>
  <si>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</si>
  <si>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</si>
  <si>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</si>
  <si>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</si>
  <si>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</si>
  <si>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</si>
  <si>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</si>
  <si>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</si>
  <si>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</si>
  <si>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</si>
  <si>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</si>
  <si>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</si>
  <si>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</si>
  <si>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</si>
  <si>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</si>
  <si>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</si>
  <si>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</si>
  <si>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</si>
  <si>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</si>
  <si>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</si>
  <si>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</si>
  <si>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</si>
  <si>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</si>
  <si>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</si>
  <si>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</si>
  <si>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</si>
  <si>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</si>
  <si>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</si>
  <si>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</si>
  <si>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</si>
  <si>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</si>
  <si>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</si>
  <si>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</si>
  <si>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</si>
  <si>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</si>
  <si>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</si>
  <si>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</si>
  <si>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</si>
  <si>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</si>
  <si>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</si>
  <si>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</si>
  <si>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</si>
  <si>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</si>
  <si>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</si>
  <si>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</si>
  <si>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</si>
  <si>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</si>
  <si>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</si>
  <si>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</si>
  <si>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</si>
  <si>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</si>
  <si>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</si>
  <si>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</si>
  <si>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</si>
  <si>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</si>
  <si>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</si>
  <si>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</si>
  <si>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</si>
  <si>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</si>
  <si>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</si>
  <si>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</si>
  <si>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</si>
  <si>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</si>
  <si>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</si>
  <si>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</si>
  <si>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</si>
  <si>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</si>
  <si>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</si>
  <si>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</si>
  <si>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</si>
  <si>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</si>
  <si>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</si>
  <si>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</si>
  <si>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</si>
  <si>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</si>
  <si>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</si>
  <si>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</si>
  <si>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</si>
  <si>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</si>
  <si>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</si>
  <si>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</si>
  <si>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</si>
  <si>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</si>
  <si>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</si>
  <si>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</si>
  <si>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</si>
  <si>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</si>
  <si>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</si>
  <si>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</si>
  <si>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</si>
  <si>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</si>
  <si>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</si>
  <si>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</si>
  <si>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</si>
  <si>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</si>
  <si>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</si>
  <si>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</si>
  <si>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</si>
  <si>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</si>
  <si>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</si>
  <si>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</si>
  <si>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</si>
  <si>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</si>
  <si>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</si>
  <si>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</si>
  <si>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</si>
  <si>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</si>
  <si>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</si>
  <si>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</si>
  <si>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</si>
  <si>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</si>
  <si>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</si>
  <si>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</si>
  <si>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</si>
  <si>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</si>
  <si>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</si>
  <si>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</si>
  <si>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</si>
  <si>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</si>
  <si>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</si>
  <si>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</si>
  <si>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</si>
  <si>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</si>
  <si>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</si>
  <si>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</si>
  <si>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</si>
  <si>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</si>
  <si>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</si>
  <si>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</si>
  <si>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</si>
  <si>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</si>
  <si>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</si>
  <si>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</si>
  <si>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</si>
  <si>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</si>
  <si>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</si>
  <si>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</si>
  <si>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</si>
  <si>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</si>
  <si>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</si>
  <si>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</si>
  <si>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</si>
  <si>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</si>
  <si>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</si>
  <si>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</si>
  <si>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</si>
  <si>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</si>
  <si>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</si>
  <si>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</si>
  <si>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</si>
  <si>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</si>
  <si>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</si>
  <si>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</si>
  <si>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</si>
  <si>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</si>
  <si>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</si>
  <si>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</si>
  <si>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</si>
  <si>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</si>
  <si>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</si>
  <si>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</si>
  <si>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</si>
  <si>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</si>
  <si>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</si>
  <si>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</si>
  <si>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</si>
  <si>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</si>
  <si>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</si>
  <si>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</si>
  <si>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</si>
  <si>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</si>
  <si>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</si>
  <si>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</si>
  <si>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</si>
  <si>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</si>
  <si>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</si>
  <si>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</si>
  <si>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</si>
  <si>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</si>
  <si>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</si>
  <si>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</si>
  <si>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</si>
  <si>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</si>
  <si>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</si>
  <si>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</si>
  <si>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</si>
  <si>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</si>
  <si>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</si>
  <si>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</si>
  <si>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</si>
  <si>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</si>
  <si>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</si>
  <si>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</si>
  <si>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</si>
  <si>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</si>
  <si>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</si>
  <si>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</si>
  <si>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</si>
  <si>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</si>
  <si>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</si>
  <si>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</si>
  <si>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</si>
  <si>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</si>
  <si>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</si>
  <si>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</si>
  <si>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</si>
  <si>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</si>
  <si>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</si>
  <si>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</si>
  <si>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</si>
  <si>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</si>
  <si>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</si>
  <si>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</si>
  <si>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</si>
  <si>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</si>
  <si>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</si>
  <si>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</si>
  <si>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</si>
  <si>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</si>
  <si>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</si>
  <si>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</si>
  <si>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</si>
  <si>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</si>
  <si>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</si>
  <si>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</si>
  <si>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</si>
  <si>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</si>
  <si>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</si>
  <si>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</si>
  <si>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</si>
  <si>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</si>
  <si>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</si>
  <si>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</si>
  <si>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</si>
  <si>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</si>
  <si>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</si>
  <si>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</si>
  <si>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</si>
  <si>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</si>
  <si>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</si>
  <si>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</si>
  <si>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</si>
  <si>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</si>
  <si>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</si>
  <si>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</si>
  <si>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</si>
  <si>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</si>
  <si>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</si>
  <si>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</si>
  <si>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</si>
  <si>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</si>
  <si>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</si>
  <si>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</si>
  <si>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</si>
  <si>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</si>
  <si>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</si>
  <si>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</si>
  <si>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</si>
  <si>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</si>
  <si>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</si>
  <si>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</si>
  <si>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</si>
  <si>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</si>
  <si>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</si>
  <si>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</si>
  <si>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</si>
  <si>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</si>
  <si>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</si>
  <si>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</si>
  <si>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</si>
  <si>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</si>
  <si>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</si>
  <si>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</si>
  <si>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</si>
  <si>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</si>
  <si>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</si>
  <si>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</si>
  <si>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</si>
  <si>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</si>
  <si>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</si>
  <si>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</si>
  <si>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</si>
  <si>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</si>
  <si>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</si>
  <si>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</si>
  <si>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</si>
  <si>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</si>
  <si>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</si>
  <si>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</si>
  <si>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</si>
  <si>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</si>
  <si>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</si>
  <si>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</si>
  <si>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</si>
  <si>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</si>
  <si>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</si>
  <si>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</si>
  <si>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</si>
  <si>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</si>
  <si>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</si>
  <si>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</si>
  <si>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</si>
  <si>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</si>
  <si>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</si>
  <si>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</si>
  <si>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</si>
  <si>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</si>
  <si>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</si>
  <si>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</si>
  <si>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</si>
  <si>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</si>
  <si>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</si>
  <si>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</si>
  <si>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</si>
  <si>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</si>
  <si>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</si>
  <si>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</si>
  <si>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</si>
  <si>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</si>
  <si>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</si>
  <si>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</si>
  <si>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</si>
  <si>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</si>
  <si>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</si>
  <si>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</si>
  <si>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</si>
  <si>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</si>
  <si>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</si>
  <si>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</si>
  <si>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</si>
  <si>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</si>
  <si>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</si>
  <si>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</si>
  <si>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</si>
  <si>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</si>
  <si>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</si>
  <si>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</si>
  <si>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</si>
  <si>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</si>
  <si>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</si>
  <si>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</si>
  <si>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</si>
  <si>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</si>
  <si>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</si>
  <si>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</si>
  <si>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</si>
  <si>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</si>
  <si>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</si>
  <si>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</si>
  <si>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</si>
  <si>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</si>
  <si>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</si>
  <si>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</si>
  <si>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</si>
  <si>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</si>
  <si>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</si>
  <si>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</si>
  <si>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</si>
  <si>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</si>
  <si>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</si>
  <si>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</si>
  <si>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</si>
  <si>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</si>
  <si>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</si>
  <si>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</si>
  <si>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</si>
  <si>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</si>
  <si>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</si>
  <si>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</si>
  <si>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</si>
  <si>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</si>
  <si>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</si>
  <si>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</si>
  <si>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</si>
  <si>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</si>
  <si>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</si>
  <si>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</si>
  <si>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</si>
  <si>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</si>
  <si>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</si>
  <si>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</si>
  <si>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</si>
  <si>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</si>
  <si>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</si>
  <si>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</si>
  <si>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</si>
  <si>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</si>
  <si>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</si>
  <si>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</si>
  <si>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</si>
  <si>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</si>
  <si>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</si>
  <si>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</si>
  <si>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</si>
  <si>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</si>
  <si>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</si>
  <si>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</si>
  <si>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</si>
  <si>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</si>
  <si>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</si>
  <si>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</si>
  <si>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</si>
  <si>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</si>
  <si>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</si>
  <si>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</si>
  <si>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</si>
  <si>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</si>
  <si>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</si>
  <si>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</si>
  <si>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</si>
  <si>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</si>
  <si>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</si>
  <si>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</si>
  <si>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</si>
  <si>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</si>
  <si>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</si>
  <si>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</si>
  <si>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</si>
  <si>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</si>
  <si>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</si>
  <si>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</si>
  <si>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</si>
  <si>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</si>
  <si>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</si>
  <si>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</si>
  <si>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</si>
  <si>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</si>
  <si>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</si>
  <si>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</si>
  <si>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</si>
  <si>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</si>
  <si>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</si>
  <si>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</si>
  <si>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</si>
  <si>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</si>
  <si>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</si>
  <si>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</si>
  <si>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</si>
  <si>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</si>
  <si>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</si>
  <si>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</si>
  <si>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</si>
  <si>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</si>
  <si>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</si>
  <si>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</si>
  <si>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</si>
  <si>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</si>
  <si>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</si>
  <si>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</si>
  <si>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</si>
  <si>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</si>
  <si>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</si>
  <si>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</si>
  <si>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</si>
  <si>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</si>
  <si>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</si>
  <si>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</si>
  <si>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</si>
  <si>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</si>
  <si>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</si>
  <si>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</si>
  <si>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</si>
  <si>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</si>
  <si>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</si>
  <si>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</si>
  <si>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</si>
  <si>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</si>
  <si>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</si>
  <si>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</si>
  <si>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</si>
  <si>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</si>
  <si>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</si>
  <si>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</si>
  <si>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</si>
  <si>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</si>
  <si>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</si>
  <si>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</si>
  <si>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</si>
  <si>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</si>
  <si>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</si>
  <si>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</si>
  <si>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</si>
  <si>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</si>
  <si>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</si>
  <si>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</si>
  <si>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</si>
  <si>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</si>
  <si>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</si>
  <si>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</si>
  <si>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</si>
  <si>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</si>
  <si>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</si>
  <si>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</si>
  <si>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</si>
  <si>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</si>
  <si>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</si>
  <si>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</si>
  <si>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</si>
  <si>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</si>
  <si>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</si>
  <si>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</si>
  <si>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</si>
  <si>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</si>
  <si>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</si>
  <si>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</si>
  <si>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</si>
  <si>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</si>
  <si>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</si>
  <si>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</si>
  <si>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</si>
  <si>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</si>
  <si>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</si>
  <si>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</si>
  <si>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</si>
  <si>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</si>
  <si>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</si>
  <si>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</si>
  <si>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</si>
  <si>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</si>
  <si>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</si>
  <si>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</si>
  <si>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</si>
  <si>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</si>
  <si>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</si>
  <si>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</si>
  <si>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</si>
  <si>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</si>
  <si>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</si>
  <si>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</si>
  <si>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</si>
  <si>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</si>
  <si>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</si>
  <si>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</si>
  <si>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</si>
  <si>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</si>
  <si>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</si>
  <si>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</si>
  <si>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</si>
  <si>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</si>
  <si>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</si>
  <si>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</si>
  <si>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</si>
  <si>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</si>
  <si>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</si>
  <si>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</si>
  <si>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</si>
  <si>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</si>
  <si>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</si>
  <si>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</si>
  <si>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</si>
  <si>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</si>
  <si>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</si>
  <si>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</si>
  <si>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</si>
  <si>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</si>
  <si>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</si>
  <si>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</si>
  <si>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</si>
  <si>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</si>
  <si>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</si>
  <si>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</si>
  <si>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</si>
  <si>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</si>
  <si>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</si>
  <si>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</si>
  <si>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</si>
  <si>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</si>
  <si>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</si>
  <si>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</si>
  <si>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</si>
  <si>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</si>
  <si>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</si>
  <si>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</si>
  <si>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</si>
  <si>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</si>
  <si>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</si>
  <si>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</si>
  <si>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</si>
  <si>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</si>
  <si>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</si>
  <si>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</si>
  <si>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</si>
  <si>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</si>
  <si>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</si>
  <si>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</si>
  <si>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</si>
  <si>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</si>
  <si>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</si>
  <si>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</si>
  <si>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</si>
  <si>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</si>
  <si>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</si>
  <si>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</si>
  <si>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</si>
  <si>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</si>
  <si>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</si>
  <si>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</si>
  <si>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</si>
  <si>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</si>
  <si>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</si>
  <si>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</si>
  <si>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</si>
  <si>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</si>
  <si>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</si>
  <si>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</si>
  <si>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</si>
  <si>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</si>
  <si>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</si>
  <si>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</si>
  <si>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</si>
  <si>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</si>
  <si>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</si>
  <si>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</si>
  <si>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</si>
  <si>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</si>
  <si>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</si>
  <si>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</si>
  <si>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</si>
  <si>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</si>
  <si>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</si>
  <si>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</si>
  <si>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</si>
  <si>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</si>
  <si>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</si>
  <si>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</si>
  <si>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</si>
  <si>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</si>
  <si>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</si>
  <si>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</si>
  <si>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</si>
  <si>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</si>
  <si>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</si>
  <si>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</si>
  <si>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</si>
  <si>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</si>
  <si>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</si>
  <si>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</si>
  <si>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</si>
  <si>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</si>
  <si>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</si>
  <si>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</si>
  <si>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</si>
  <si>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</si>
  <si>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</si>
  <si>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</si>
  <si>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</si>
  <si>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</si>
  <si>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</si>
  <si>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</si>
  <si>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</si>
  <si>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</si>
  <si>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</si>
  <si>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</si>
  <si>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</si>
  <si>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</si>
  <si>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</si>
  <si>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</si>
  <si>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</si>
  <si>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</si>
  <si>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</si>
  <si>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</si>
  <si>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</si>
  <si>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</si>
  <si>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</si>
  <si>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</si>
  <si>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</si>
  <si>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</si>
  <si>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</si>
  <si>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</si>
  <si>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</si>
  <si>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</si>
  <si>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</si>
  <si>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</si>
  <si>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</si>
  <si>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</si>
  <si>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</si>
  <si>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</si>
  <si>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</si>
  <si>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</si>
  <si>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</si>
  <si>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</si>
  <si>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</si>
  <si>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</si>
  <si>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</si>
  <si>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</si>
  <si>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</si>
  <si>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</si>
  <si>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</si>
  <si>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</si>
  <si>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</si>
  <si>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</si>
  <si>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</si>
  <si>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</si>
  <si>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</si>
  <si>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</si>
  <si>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</si>
  <si>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</si>
  <si>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</si>
  <si>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</si>
  <si>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</si>
  <si>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</si>
  <si>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</si>
  <si>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</si>
  <si>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</si>
  <si>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</si>
  <si>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</si>
  <si>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</si>
  <si>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</si>
  <si>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</si>
  <si>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</si>
  <si>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</si>
  <si>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</si>
  <si>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</si>
  <si>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</si>
  <si>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</si>
  <si>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</si>
  <si>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</si>
  <si>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</si>
  <si>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</si>
  <si>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</si>
  <si>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</si>
  <si>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</si>
  <si>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</si>
  <si>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</si>
  <si>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</si>
  <si>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</si>
  <si>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</si>
  <si>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</si>
  <si>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</si>
  <si>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</si>
  <si>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</si>
  <si>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</si>
  <si>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</si>
  <si>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</si>
  <si>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</si>
  <si>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</si>
  <si>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</si>
  <si>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</si>
  <si>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</si>
  <si>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</si>
  <si>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</si>
  <si>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</si>
  <si>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</si>
  <si>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</si>
  <si>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</si>
  <si>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</si>
  <si>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</si>
  <si>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</si>
  <si>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</si>
  <si>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</si>
  <si>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</si>
  <si>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</si>
  <si>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</si>
  <si>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</si>
  <si>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</si>
  <si>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</si>
  <si>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</si>
  <si>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</si>
  <si>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</si>
  <si>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</si>
  <si>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</si>
  <si>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</si>
  <si>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</si>
  <si>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</si>
  <si>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</si>
  <si>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</si>
  <si>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</si>
  <si>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</si>
  <si>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</si>
  <si>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</si>
  <si>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</si>
  <si>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</si>
  <si>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</si>
  <si>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</si>
  <si>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</si>
  <si>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</si>
  <si>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</si>
  <si>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</si>
  <si>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</si>
  <si>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</si>
  <si>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</si>
  <si>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</si>
  <si>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</si>
  <si>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</si>
  <si>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</si>
  <si>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</si>
  <si>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</si>
  <si>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</si>
  <si>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</si>
  <si>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</si>
  <si>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</si>
  <si>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</si>
  <si>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</si>
  <si>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</si>
  <si>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</si>
  <si>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</si>
  <si>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</si>
  <si>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</si>
  <si>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</si>
  <si>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</si>
  <si>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</si>
  <si>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</si>
  <si>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</si>
  <si>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</si>
  <si>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</si>
  <si>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</si>
  <si>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</si>
  <si>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</si>
  <si>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</si>
  <si>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</si>
  <si>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</si>
  <si>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</si>
  <si>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</si>
  <si>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</si>
  <si>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</si>
  <si>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</si>
  <si>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</si>
  <si>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</si>
  <si>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</si>
  <si>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</si>
  <si>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</si>
  <si>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</si>
  <si>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</si>
  <si>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</si>
  <si>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</si>
  <si>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</si>
  <si>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</si>
  <si>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</si>
  <si>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</si>
  <si>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</si>
  <si>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</si>
  <si>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</si>
  <si>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</si>
  <si>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</si>
  <si>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</si>
  <si>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</si>
  <si>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</si>
  <si>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</si>
  <si>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</si>
  <si>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</si>
  <si>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</si>
  <si>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</si>
  <si>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</si>
  <si>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</si>
  <si>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</si>
  <si>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</si>
  <si>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</si>
  <si>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</si>
  <si>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</si>
  <si>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</si>
  <si>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</si>
  <si>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</si>
  <si>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</si>
  <si>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</si>
  <si>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</si>
  <si>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</si>
  <si>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</si>
  <si>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</si>
  <si>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</si>
  <si>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</si>
  <si>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</si>
  <si>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</si>
  <si>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</si>
  <si>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</si>
  <si>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</si>
  <si>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</si>
  <si>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</si>
  <si>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</si>
  <si>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</si>
  <si>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</si>
  <si>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</si>
  <si>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</si>
  <si>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</si>
  <si>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</si>
  <si>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</si>
  <si>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</si>
  <si>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</si>
  <si>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</si>
  <si>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</si>
  <si>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</si>
  <si>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</si>
  <si>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</si>
  <si>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</si>
  <si>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</si>
  <si>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</si>
  <si>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</si>
  <si>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</si>
  <si>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</si>
  <si>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</si>
  <si>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</si>
  <si>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</si>
  <si>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</si>
  <si>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</si>
  <si>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</si>
  <si>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</si>
  <si>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</si>
  <si>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</si>
  <si>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</si>
  <si>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</si>
  <si>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</si>
  <si>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</si>
  <si>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</si>
  <si>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</si>
  <si>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</si>
  <si>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</si>
  <si>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</si>
  <si>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</si>
  <si>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</si>
  <si>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</si>
  <si>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</si>
  <si>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</si>
  <si>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</si>
  <si>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</si>
  <si>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</si>
  <si>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</si>
  <si>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</si>
  <si>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</si>
  <si>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</si>
  <si>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</si>
  <si>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</si>
  <si>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</si>
  <si>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</si>
  <si>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</si>
  <si>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</si>
  <si>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</si>
  <si>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</si>
  <si>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</si>
  <si>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</si>
  <si>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</si>
  <si>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</si>
  <si>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</si>
  <si>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</si>
  <si>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</si>
  <si>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</si>
  <si>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</si>
  <si>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</si>
  <si>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</si>
  <si>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</si>
  <si>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</si>
  <si>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</si>
  <si>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</si>
  <si>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</si>
  <si>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</si>
  <si>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</si>
  <si>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</si>
  <si>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</si>
  <si>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</si>
  <si>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</si>
  <si>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</si>
  <si>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</si>
  <si>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</si>
  <si>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</si>
  <si>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</si>
  <si>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</si>
  <si>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</si>
  <si>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</si>
  <si>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</si>
  <si>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</si>
  <si>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</si>
  <si>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</si>
  <si>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</si>
  <si>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</si>
  <si>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</si>
  <si>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</si>
  <si>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</si>
  <si>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</si>
  <si>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</si>
  <si>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</si>
  <si>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</si>
  <si>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</si>
  <si>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</si>
  <si>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</si>
  <si>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</si>
  <si>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</si>
  <si>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</si>
  <si>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</si>
  <si>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</si>
  <si>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</si>
  <si>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</si>
  <si>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</si>
  <si>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</si>
  <si>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</si>
  <si>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</si>
  <si>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</si>
  <si>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</si>
  <si>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</si>
  <si>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</si>
  <si>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</si>
  <si>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</si>
  <si>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</si>
  <si>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</si>
  <si>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</si>
  <si>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</si>
  <si>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</si>
  <si>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</si>
  <si>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</si>
  <si>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</si>
  <si>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</si>
  <si>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</si>
  <si>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</si>
  <si>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</si>
  <si>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</si>
  <si>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</si>
  <si>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</si>
  <si>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</si>
  <si>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</si>
  <si>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</si>
  <si>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</si>
  <si>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</si>
  <si>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</si>
  <si>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</si>
  <si>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</si>
  <si>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</si>
  <si>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</si>
  <si>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</si>
  <si>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</si>
  <si>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</si>
  <si>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</si>
  <si>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</si>
  <si>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</si>
  <si>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</si>
  <si>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</si>
  <si>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</si>
  <si>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</si>
  <si>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</si>
  <si>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</si>
  <si>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</si>
  <si>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</si>
  <si>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</si>
  <si>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</si>
  <si>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</si>
  <si>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</si>
  <si>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</si>
  <si>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</si>
  <si>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</si>
  <si>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</si>
  <si>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</si>
  <si>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</si>
  <si>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</si>
  <si>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</si>
  <si>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</si>
  <si>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</si>
  <si>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</si>
  <si>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</si>
  <si>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</si>
  <si>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</si>
  <si>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</si>
  <si>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</si>
  <si>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</si>
  <si>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</si>
  <si>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</si>
  <si>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</si>
  <si>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</si>
  <si>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</si>
  <si>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</si>
  <si>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</si>
  <si>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</si>
  <si>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</si>
  <si>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</si>
  <si>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</si>
  <si>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</si>
  <si>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</si>
  <si>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</si>
  <si>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</si>
  <si>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</si>
  <si>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</si>
  <si>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</si>
  <si>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</si>
  <si>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</si>
  <si>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</si>
  <si>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</si>
  <si>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</si>
  <si>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</si>
  <si>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</si>
  <si>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</si>
  <si>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</si>
  <si>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</si>
  <si>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</si>
  <si>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</si>
  <si>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</si>
  <si>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</si>
  <si>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</si>
  <si>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</si>
  <si>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</si>
  <si>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</si>
  <si>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</si>
  <si>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</si>
  <si>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</si>
  <si>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</si>
  <si>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</si>
  <si>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</si>
  <si>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</si>
  <si>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</si>
  <si>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</si>
  <si>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</si>
  <si>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</si>
  <si>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</si>
  <si>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</si>
  <si>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</si>
  <si>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</si>
  <si>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</si>
  <si>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</si>
  <si>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</si>
  <si>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</si>
  <si>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</si>
  <si>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</si>
  <si>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</si>
  <si>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</si>
  <si>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</si>
  <si>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</si>
  <si>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</si>
  <si>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</si>
  <si>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</si>
  <si>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</si>
  <si>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</si>
  <si>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</si>
  <si>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</si>
  <si>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</si>
  <si>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</si>
  <si>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</si>
  <si>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</si>
  <si>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</si>
  <si>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</si>
  <si>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</si>
  <si>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</si>
  <si>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</si>
  <si>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</si>
  <si>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</si>
  <si>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</si>
  <si>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</si>
  <si>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</si>
  <si>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</si>
  <si>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</si>
  <si>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</si>
  <si>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</si>
  <si>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</si>
  <si>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</si>
  <si>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</si>
  <si>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</si>
  <si>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</si>
  <si>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</si>
  <si>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</si>
  <si>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</si>
  <si>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</si>
  <si>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</si>
  <si>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</si>
  <si>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</si>
  <si>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</si>
  <si>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</si>
  <si>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</si>
  <si>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</si>
  <si>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</si>
  <si>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</si>
  <si>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</si>
  <si>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</si>
  <si>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</si>
  <si>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</si>
  <si>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</si>
  <si>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</si>
  <si>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</si>
  <si>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</si>
  <si>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</si>
  <si>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</si>
  <si>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</si>
  <si>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</si>
  <si>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</si>
  <si>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</si>
  <si>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</si>
  <si>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</si>
  <si>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</si>
  <si>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</si>
  <si>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</si>
  <si>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</si>
  <si>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</si>
  <si>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</si>
  <si>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</si>
  <si>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</si>
  <si>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</si>
  <si>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</si>
  <si>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</si>
  <si>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</si>
  <si>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</si>
  <si>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</si>
  <si>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</si>
  <si>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</si>
  <si>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</si>
  <si>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</si>
  <si>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</si>
  <si>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</si>
  <si>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</si>
  <si>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</si>
  <si>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</si>
  <si>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</si>
  <si>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</si>
  <si>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</si>
  <si>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</si>
  <si>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</si>
  <si>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</si>
  <si>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</si>
  <si>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</si>
  <si>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</si>
  <si>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</si>
  <si>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</si>
  <si>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</si>
  <si>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</si>
  <si>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</si>
  <si>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</si>
  <si>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</si>
  <si>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</si>
  <si>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</si>
  <si>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</si>
  <si>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</si>
  <si>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</si>
  <si>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</si>
  <si>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</si>
  <si>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</si>
  <si>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</si>
  <si>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</si>
  <si>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</si>
  <si>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</si>
  <si>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</si>
  <si>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</si>
  <si>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</si>
  <si>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</si>
  <si>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</si>
  <si>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</si>
  <si>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</si>
  <si>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</si>
  <si>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</si>
  <si>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</si>
  <si>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</si>
  <si>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</si>
  <si>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</si>
  <si>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</si>
  <si>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</si>
  <si>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</si>
  <si>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</si>
  <si>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</si>
  <si>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</si>
  <si>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</si>
  <si>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</si>
  <si>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</si>
  <si>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</si>
  <si>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</si>
  <si>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</si>
  <si>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</si>
  <si>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</si>
  <si>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</si>
  <si>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</si>
  <si>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</si>
  <si>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</si>
  <si>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</si>
  <si>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</si>
  <si>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</si>
  <si>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</si>
  <si>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</si>
  <si>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</si>
  <si>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</si>
  <si>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</si>
  <si>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</si>
  <si>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</si>
  <si>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</si>
  <si>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</si>
  <si>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</si>
  <si>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</si>
  <si>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</si>
  <si>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</si>
  <si>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</si>
  <si>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</si>
  <si>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</si>
  <si>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</si>
  <si>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</si>
  <si>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</si>
  <si>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</si>
  <si>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</si>
  <si>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</si>
  <si>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</si>
  <si>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</si>
  <si>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</si>
  <si>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</si>
  <si>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</si>
  <si>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</si>
  <si>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</si>
  <si>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</si>
  <si>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</si>
  <si>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</si>
  <si>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</si>
  <si>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</si>
  <si>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</si>
  <si>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</si>
  <si>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</si>
  <si>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</si>
  <si>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</si>
  <si>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</si>
  <si>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</si>
  <si>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</si>
  <si>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</si>
  <si>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</si>
  <si>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</si>
  <si>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</si>
  <si>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</si>
  <si>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</si>
  <si>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</si>
  <si>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</si>
  <si>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</si>
  <si>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</si>
  <si>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</si>
  <si>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</si>
  <si>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</si>
  <si>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</si>
  <si>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</si>
  <si>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</si>
  <si>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</si>
  <si>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</si>
  <si>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</si>
  <si>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</si>
  <si>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</si>
  <si>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</si>
  <si>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</si>
  <si>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</si>
  <si>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</si>
  <si>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</si>
  <si>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</si>
  <si>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</si>
  <si>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</si>
  <si>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</si>
  <si>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</si>
  <si>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</si>
  <si>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</si>
  <si>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</si>
  <si>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</si>
  <si>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</si>
  <si>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</si>
  <si>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</si>
  <si>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</si>
  <si>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</si>
  <si>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</si>
  <si>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</si>
  <si>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</si>
  <si>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</si>
  <si>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</si>
  <si>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</si>
  <si>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</si>
  <si>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</si>
  <si>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</si>
  <si>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</si>
  <si>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</si>
  <si>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</si>
  <si>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</si>
  <si>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</si>
  <si>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</si>
  <si>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</si>
  <si>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</si>
  <si>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</si>
  <si>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</si>
  <si>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</si>
  <si>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</si>
  <si>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</si>
  <si>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</si>
  <si>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</si>
  <si>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</si>
  <si>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</si>
  <si>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</si>
  <si>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</si>
  <si>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</si>
  <si>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</si>
  <si>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</si>
  <si>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</si>
  <si>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</si>
  <si>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</si>
  <si>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</si>
  <si>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</si>
  <si>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</si>
  <si>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</si>
  <si>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</si>
  <si>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</si>
  <si>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</si>
  <si>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</si>
  <si>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</si>
  <si>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</si>
  <si>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</si>
  <si>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</si>
  <si>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</si>
  <si>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</si>
  <si>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</si>
  <si>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</si>
  <si>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</si>
  <si>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</si>
  <si>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</si>
  <si>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</si>
  <si>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</si>
  <si>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</si>
  <si>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</si>
  <si>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</si>
  <si>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</si>
  <si>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</si>
  <si>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</si>
  <si>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</si>
  <si>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</si>
  <si>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</si>
  <si>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</si>
  <si>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</si>
  <si>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</si>
  <si>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</si>
  <si>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</si>
  <si>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</si>
  <si>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</si>
  <si>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</si>
  <si>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</si>
  <si>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</si>
  <si>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</si>
  <si>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</si>
  <si>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</si>
  <si>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</si>
  <si>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</si>
  <si>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</si>
  <si>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</si>
  <si>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</si>
  <si>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</si>
  <si>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</si>
  <si>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</si>
  <si>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</si>
  <si>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</si>
  <si>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</si>
  <si>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</si>
  <si>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</si>
  <si>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</si>
  <si>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</si>
  <si>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</si>
  <si>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</si>
  <si>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</si>
  <si>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</si>
  <si>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</si>
  <si>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</si>
  <si>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</si>
  <si>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</si>
  <si>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</si>
  <si>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</si>
  <si>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</si>
  <si>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</si>
  <si>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</si>
  <si>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</si>
  <si>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</si>
  <si>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</si>
  <si>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</si>
  <si>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</si>
  <si>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</si>
  <si>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</si>
  <si>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</si>
  <si>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</si>
  <si>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</si>
  <si>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</si>
  <si>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</si>
  <si>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</si>
  <si>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</si>
  <si>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</si>
  <si>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</si>
  <si>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</si>
  <si>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</si>
  <si>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</si>
  <si>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</si>
  <si>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</si>
  <si>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</si>
  <si>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</si>
  <si>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</si>
  <si>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</si>
  <si>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</si>
  <si>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</si>
  <si>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</si>
  <si>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</si>
  <si>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</si>
  <si>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</si>
  <si>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</si>
  <si>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</si>
  <si>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</si>
  <si>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</si>
  <si>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</si>
  <si>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</si>
  <si>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</si>
  <si>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</si>
  <si>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</si>
  <si>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</si>
  <si>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</si>
  <si>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</si>
  <si>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</si>
  <si>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</si>
  <si>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</si>
  <si>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</si>
  <si>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</si>
  <si>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</si>
  <si>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</si>
  <si>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</si>
  <si>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</si>
  <si>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</si>
  <si>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</si>
  <si>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</si>
  <si>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</si>
  <si>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</si>
  <si>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</si>
  <si>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</si>
  <si>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</si>
  <si>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</si>
  <si>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</si>
  <si>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</si>
  <si>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</si>
  <si>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</si>
  <si>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</si>
  <si>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</si>
  <si>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</si>
  <si>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</si>
  <si>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</si>
  <si>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</si>
  <si>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</si>
  <si>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</si>
  <si>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</si>
  <si>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</si>
  <si>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</si>
  <si>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</si>
  <si>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</si>
  <si>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</si>
  <si>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</si>
  <si>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</si>
  <si>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</si>
  <si>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</si>
  <si>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</si>
  <si>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</si>
  <si>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</si>
  <si>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</si>
  <si>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</si>
  <si>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</si>
  <si>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</si>
  <si>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</si>
  <si>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</si>
  <si>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</si>
  <si>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</si>
  <si>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</si>
  <si>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</si>
  <si>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</si>
  <si>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</si>
  <si>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</si>
  <si>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</si>
  <si>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</si>
  <si>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</si>
  <si>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</si>
  <si>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</si>
  <si>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</si>
  <si>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</si>
  <si>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</si>
  <si>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</si>
  <si>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</si>
  <si>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</si>
  <si>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</si>
  <si>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</si>
  <si>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</si>
  <si>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</si>
  <si>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</si>
  <si>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</si>
  <si>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</si>
  <si>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</si>
  <si>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</si>
  <si>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</si>
  <si>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</si>
  <si>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</si>
  <si>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</si>
  <si>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</si>
  <si>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</si>
  <si>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</si>
  <si>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</si>
  <si>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</si>
  <si>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</si>
  <si>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</si>
  <si>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</si>
  <si>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</si>
  <si>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</si>
  <si>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</si>
  <si>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</si>
  <si>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</si>
  <si>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</si>
  <si>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</si>
  <si>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</si>
  <si>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</si>
  <si>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</si>
  <si>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</si>
  <si>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</si>
  <si>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</si>
  <si>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</si>
  <si>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</si>
  <si>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</si>
  <si>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</si>
  <si>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</si>
  <si>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</si>
  <si>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</si>
  <si>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</si>
  <si>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</si>
  <si>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</si>
  <si>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</si>
  <si>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</si>
  <si>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</si>
  <si>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</si>
  <si>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</si>
  <si>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</si>
  <si>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</si>
  <si>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</si>
  <si>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</si>
  <si>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</si>
  <si>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</si>
  <si>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</si>
  <si>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</si>
  <si>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</si>
  <si>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</si>
  <si>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</si>
  <si>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</si>
  <si>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</si>
  <si>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</si>
  <si>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</si>
  <si>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</si>
  <si>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</si>
  <si>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</si>
  <si>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</si>
  <si>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</si>
  <si>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</si>
  <si>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</si>
  <si>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</si>
  <si>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</si>
  <si>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</si>
  <si>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</si>
  <si>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</si>
  <si>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</si>
  <si>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</si>
  <si>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</si>
  <si>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</si>
  <si>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</si>
  <si>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</si>
  <si>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</si>
  <si>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</si>
  <si>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</si>
  <si>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</si>
  <si>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</si>
  <si>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</si>
  <si>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</si>
  <si>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</si>
  <si>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</si>
  <si>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</si>
  <si>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</si>
  <si>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</si>
  <si>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</si>
  <si>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</si>
  <si>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</si>
  <si>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</si>
  <si>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</si>
  <si>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</si>
  <si>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</si>
  <si>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</si>
  <si>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</si>
  <si>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</si>
  <si>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</si>
  <si>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</si>
  <si>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</si>
  <si>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</si>
  <si>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</si>
  <si>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</si>
  <si>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</si>
  <si>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</si>
  <si>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</si>
  <si>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</si>
  <si>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</si>
  <si>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</si>
  <si>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</si>
  <si>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</si>
  <si>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</si>
  <si>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</si>
  <si>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</si>
  <si>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</si>
  <si>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</si>
  <si>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</si>
  <si>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</si>
  <si>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</si>
  <si>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</si>
  <si>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</si>
  <si>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</si>
  <si>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</si>
  <si>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</si>
  <si>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</si>
  <si>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</si>
  <si>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</si>
  <si>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</si>
  <si>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</si>
  <si>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</si>
  <si>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</si>
  <si>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</si>
  <si>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</si>
  <si>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</si>
  <si>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</si>
  <si>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</si>
  <si>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</si>
  <si>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</si>
  <si>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</si>
  <si>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</si>
  <si>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</si>
  <si>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</si>
  <si>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</si>
  <si>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</si>
  <si>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</si>
  <si>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</si>
  <si>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</si>
  <si>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</si>
  <si>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</si>
  <si>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</si>
  <si>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</si>
  <si>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</si>
  <si>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</si>
  <si>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</si>
  <si>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</si>
  <si>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</si>
  <si>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</si>
  <si>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</si>
  <si>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</si>
  <si>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</si>
  <si>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</si>
  <si>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</si>
  <si>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</si>
  <si>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</si>
  <si>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</si>
  <si>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</si>
  <si>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</si>
  <si>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</si>
  <si>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</si>
  <si>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</si>
  <si>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</si>
  <si>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</si>
  <si>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</si>
  <si>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</si>
  <si>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</si>
  <si>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</si>
  <si>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</si>
  <si>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</si>
  <si>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</si>
  <si>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</si>
  <si>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</si>
  <si>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</si>
  <si>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</si>
  <si>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</si>
  <si>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</si>
  <si>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</si>
  <si>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</si>
  <si>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</si>
  <si>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</si>
  <si>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</si>
  <si>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</si>
  <si>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</si>
  <si>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</si>
  <si>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</si>
  <si>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</si>
  <si>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</si>
  <si>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</si>
  <si>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</si>
  <si>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</si>
  <si>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</si>
  <si>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</si>
  <si>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</si>
  <si>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</si>
  <si>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</si>
  <si>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</si>
  <si>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</si>
  <si>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</si>
  <si>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</si>
  <si>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</si>
  <si>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</si>
  <si>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</si>
  <si>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</si>
  <si>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</si>
  <si>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</si>
  <si>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</si>
  <si>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</si>
  <si>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</si>
  <si>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</si>
  <si>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</si>
  <si>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</si>
  <si>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</si>
  <si>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</si>
  <si>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</si>
  <si>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</si>
  <si>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</si>
  <si>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</si>
  <si>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</si>
  <si>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</si>
  <si>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</si>
  <si>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</si>
  <si>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</si>
  <si>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</si>
  <si>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</si>
  <si>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</si>
  <si>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</si>
  <si>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</si>
  <si>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</si>
  <si>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</si>
  <si>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</si>
  <si>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</si>
  <si>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</si>
  <si>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</si>
  <si>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</si>
  <si>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</si>
  <si>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</si>
  <si>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</si>
  <si>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</si>
  <si>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</si>
  <si>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</si>
  <si>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</si>
  <si>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</si>
  <si>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</si>
  <si>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</si>
  <si>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</si>
  <si>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</si>
  <si>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</si>
  <si>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</si>
  <si>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</si>
  <si>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</si>
  <si>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</si>
  <si>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</si>
  <si>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</si>
  <si>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</si>
  <si>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</si>
  <si>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</si>
  <si>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</si>
  <si>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</si>
  <si>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</si>
  <si>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</si>
  <si>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</si>
  <si>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</si>
  <si>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</si>
  <si>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</si>
  <si>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</si>
  <si>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</si>
  <si>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</si>
  <si>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</si>
  <si>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</si>
  <si>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</si>
  <si>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</si>
  <si>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</si>
  <si>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</si>
  <si>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</si>
  <si>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</si>
  <si>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</si>
  <si>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</si>
  <si>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</si>
  <si>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</si>
  <si>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</si>
  <si>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</si>
  <si>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</si>
  <si>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</si>
  <si>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</si>
  <si>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</si>
  <si>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</si>
  <si>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</si>
  <si>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</si>
  <si>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</si>
  <si>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</si>
  <si>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</si>
  <si>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</si>
  <si>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</si>
  <si>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</si>
  <si>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</si>
  <si>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</si>
  <si>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</si>
  <si>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</si>
  <si>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</si>
  <si>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</si>
  <si>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</si>
  <si>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</si>
  <si>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</si>
  <si>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</si>
  <si>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</si>
  <si>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</si>
  <si>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</si>
  <si>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</si>
  <si>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</si>
  <si>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</si>
  <si>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</si>
  <si>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</si>
  <si>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</si>
  <si>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</si>
  <si>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</si>
  <si>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</si>
  <si>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</si>
  <si>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</si>
  <si>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</si>
  <si>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</si>
  <si>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</si>
  <si>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</si>
  <si>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</si>
  <si>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</si>
  <si>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</si>
  <si>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</si>
  <si>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</si>
  <si>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</si>
  <si>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</si>
  <si>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</si>
  <si>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</si>
  <si>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</si>
  <si>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</si>
  <si>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</si>
  <si>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</si>
  <si>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</si>
  <si>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</si>
  <si>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</si>
  <si>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</si>
  <si>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</si>
  <si>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</si>
  <si>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</si>
  <si>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</si>
  <si>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</si>
  <si>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</si>
  <si>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</si>
  <si>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</si>
  <si>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</si>
  <si>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</si>
  <si>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</si>
  <si>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</si>
  <si>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</si>
  <si>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</si>
  <si>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</si>
  <si>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</si>
  <si>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</si>
  <si>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</si>
  <si>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</si>
  <si>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</si>
  <si>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</si>
  <si>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</si>
  <si>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</si>
  <si>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</si>
  <si>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</si>
  <si>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</si>
  <si>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</si>
  <si>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</si>
  <si>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</si>
  <si>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</si>
  <si>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</si>
  <si>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</si>
  <si>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</si>
  <si>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</si>
  <si>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</si>
  <si>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</si>
  <si>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</si>
  <si>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</si>
  <si>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</si>
  <si>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</si>
  <si>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</si>
  <si>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</si>
  <si>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</si>
  <si>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</si>
  <si>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</si>
  <si>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</si>
  <si>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</si>
  <si>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</si>
  <si>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</si>
  <si>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</si>
  <si>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</si>
  <si>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</si>
  <si>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</si>
  <si>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</si>
  <si>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</si>
  <si>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</si>
  <si>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</si>
  <si>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</si>
  <si>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</si>
  <si>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</si>
  <si>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</si>
  <si>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</si>
  <si>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</si>
  <si>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</si>
  <si>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</si>
  <si>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</si>
  <si>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</si>
  <si>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</si>
  <si>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</si>
  <si>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</si>
  <si>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</si>
  <si>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</si>
  <si>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</si>
  <si>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</si>
  <si>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</si>
  <si>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</si>
  <si>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</si>
  <si>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</si>
  <si>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</si>
  <si>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</si>
  <si>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</si>
  <si>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</si>
  <si>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</si>
  <si>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</si>
  <si>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</si>
  <si>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</si>
  <si>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</si>
  <si>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</si>
  <si>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</si>
  <si>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</si>
  <si>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</si>
  <si>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</si>
  <si>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</si>
  <si>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</si>
  <si>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</si>
  <si>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</si>
  <si>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</si>
  <si>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</si>
  <si>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</si>
  <si>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</si>
  <si>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</si>
  <si>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</si>
  <si>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</si>
  <si>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</si>
  <si>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</si>
  <si>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</si>
  <si>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</si>
  <si>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</si>
  <si>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</si>
  <si>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</si>
  <si>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</si>
  <si>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</si>
  <si>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</si>
  <si>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</si>
  <si>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</si>
  <si>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</si>
  <si>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</si>
  <si>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</si>
  <si>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</si>
  <si>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</si>
  <si>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</si>
  <si>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</si>
  <si>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</si>
  <si>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</si>
  <si>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</si>
  <si>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</si>
  <si>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</si>
  <si>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</si>
  <si>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</si>
  <si>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</si>
  <si>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</si>
  <si>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</si>
  <si>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</si>
  <si>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</si>
  <si>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</si>
  <si>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</si>
  <si>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</si>
  <si>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</si>
  <si>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</si>
  <si>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</si>
  <si>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</si>
  <si>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</si>
  <si>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</si>
  <si>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</si>
  <si>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</si>
  <si>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</si>
  <si>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</si>
  <si>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</si>
  <si>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</si>
  <si>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</si>
  <si>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</si>
  <si>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</si>
  <si>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</si>
  <si>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</si>
  <si>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</si>
  <si>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</si>
  <si>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</si>
  <si>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</si>
  <si>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</si>
  <si>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</si>
  <si>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</si>
  <si>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</si>
  <si>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</si>
  <si>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</si>
  <si>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</si>
  <si>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</si>
  <si>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</si>
  <si>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</si>
  <si>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</si>
  <si>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</si>
  <si>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</si>
  <si>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</si>
  <si>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</si>
  <si>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</si>
  <si>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</si>
  <si>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</si>
  <si>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</si>
  <si>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</si>
  <si>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</si>
  <si>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</si>
  <si>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</si>
  <si>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</si>
  <si>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</si>
  <si>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</si>
  <si>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</si>
  <si>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</si>
  <si>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</si>
  <si>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</si>
  <si>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</si>
  <si>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</si>
  <si>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</si>
  <si>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</si>
  <si>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</si>
  <si>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</si>
  <si>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</si>
  <si>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</si>
  <si>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</si>
  <si>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</si>
  <si>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</si>
  <si>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</si>
  <si>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</si>
  <si>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</si>
  <si>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</si>
  <si>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</si>
  <si>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</si>
  <si>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</si>
  <si>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</si>
  <si>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</si>
  <si>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</si>
  <si>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</si>
  <si>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</si>
  <si>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</si>
  <si>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</si>
  <si>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</si>
  <si>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</si>
  <si>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</si>
  <si>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</si>
  <si>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</si>
  <si>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</si>
  <si>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</si>
  <si>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</si>
  <si>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</si>
  <si>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</si>
  <si>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</si>
  <si>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</si>
  <si>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</si>
  <si>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</si>
  <si>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</si>
  <si>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</si>
  <si>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</si>
  <si>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</si>
  <si>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</si>
  <si>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</si>
  <si>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</si>
  <si>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</si>
  <si>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</si>
  <si>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</si>
  <si>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</si>
  <si>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</si>
  <si>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</si>
  <si>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</si>
  <si>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</si>
  <si>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</si>
  <si>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</si>
  <si>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</si>
  <si>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</si>
  <si>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</si>
  <si>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</si>
  <si>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</si>
  <si>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</si>
  <si>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</si>
  <si>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</si>
  <si>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</si>
  <si>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</si>
  <si>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</si>
  <si>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</si>
  <si>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</si>
  <si>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</si>
  <si>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</si>
  <si>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</si>
  <si>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</si>
  <si>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</si>
  <si>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</si>
  <si>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</si>
  <si>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</si>
  <si>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</si>
  <si>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</si>
  <si>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</si>
  <si>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</si>
  <si>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</si>
  <si>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</si>
  <si>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</si>
  <si>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</si>
  <si>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</si>
  <si>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</si>
  <si>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</si>
  <si>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</si>
  <si>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</si>
  <si>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</si>
  <si>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</si>
  <si>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</si>
  <si>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</si>
  <si>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</si>
  <si>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</si>
  <si>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</si>
  <si>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</si>
  <si>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</si>
  <si>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</si>
  <si>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</si>
  <si>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</si>
  <si>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</si>
  <si>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</si>
  <si>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</si>
  <si>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</si>
  <si>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</si>
  <si>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</si>
  <si>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</si>
  <si>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</si>
  <si>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</si>
  <si>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</si>
  <si>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</si>
  <si>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</si>
  <si>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</si>
  <si>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</si>
  <si>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</si>
  <si>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</si>
  <si>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</si>
  <si>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</si>
  <si>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</si>
  <si>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</si>
  <si>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</si>
  <si>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</si>
  <si>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</si>
  <si>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</si>
  <si>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</si>
  <si>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</si>
  <si>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</si>
  <si>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</si>
  <si>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</si>
  <si>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</si>
  <si>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</si>
  <si>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</si>
  <si>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</si>
  <si>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</si>
  <si>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</si>
  <si>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</si>
  <si>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</si>
  <si>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</si>
  <si>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</si>
  <si>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</si>
  <si>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</si>
  <si>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</si>
  <si>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</si>
  <si>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</si>
  <si>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</si>
  <si>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</si>
  <si>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</si>
  <si>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</si>
  <si>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</si>
  <si>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</si>
  <si>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</si>
  <si>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</si>
  <si>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</si>
  <si>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</si>
  <si>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</si>
  <si>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</si>
  <si>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</si>
  <si>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</si>
  <si>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</si>
  <si>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</si>
  <si>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</si>
  <si>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</si>
  <si>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</si>
  <si>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</si>
  <si>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</si>
  <si>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</si>
  <si>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</si>
  <si>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</si>
  <si>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</si>
  <si>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</si>
  <si>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</si>
  <si>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</si>
  <si>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</si>
  <si>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</si>
  <si>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</si>
  <si>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</si>
  <si>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</si>
  <si>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</si>
  <si>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</si>
  <si>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</si>
  <si>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</si>
  <si>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</si>
  <si>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</si>
  <si>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</si>
  <si>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</si>
  <si>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</si>
  <si>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</si>
  <si>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</si>
  <si>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</si>
  <si>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</si>
  <si>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</si>
  <si>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</si>
  <si>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</si>
  <si>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</si>
  <si>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</si>
  <si>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</si>
  <si>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</si>
  <si>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</si>
  <si>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</si>
  <si>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</si>
  <si>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</si>
  <si>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</si>
  <si>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</si>
  <si>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</si>
  <si>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</si>
  <si>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</si>
  <si>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</si>
  <si>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</si>
  <si>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</si>
  <si>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</si>
  <si>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</si>
  <si>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</si>
  <si>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</si>
  <si>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</si>
  <si>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</si>
  <si>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</si>
  <si>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</si>
  <si>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</si>
  <si>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</si>
  <si>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</si>
  <si>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</si>
  <si>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</si>
  <si>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</si>
  <si>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</si>
  <si>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</si>
  <si>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</si>
  <si>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</si>
  <si>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</si>
  <si>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</si>
  <si>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</si>
  <si>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</si>
  <si>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</si>
  <si>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</si>
  <si>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</si>
  <si>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</si>
  <si>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</si>
  <si>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</si>
  <si>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</si>
  <si>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</si>
  <si>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</si>
  <si>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</si>
  <si>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</si>
  <si>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</si>
  <si>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</si>
  <si>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</si>
  <si>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</si>
  <si>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</si>
  <si>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</si>
  <si>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</si>
  <si>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</si>
  <si>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</si>
  <si>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</si>
  <si>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</si>
  <si>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</si>
  <si>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</si>
  <si>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</si>
  <si>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</si>
  <si>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</si>
  <si>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</si>
  <si>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</si>
  <si>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</si>
  <si>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</si>
  <si>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</si>
  <si>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</si>
  <si>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</si>
  <si>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</si>
  <si>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</si>
  <si>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</si>
  <si>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</si>
  <si>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</si>
  <si>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</si>
  <si>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</si>
  <si>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</si>
  <si>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</si>
  <si>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</si>
  <si>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</si>
  <si>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</si>
  <si>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</si>
  <si>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</si>
  <si>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</si>
  <si>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</si>
  <si>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</si>
  <si>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</si>
  <si>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</si>
  <si>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</si>
  <si>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</si>
  <si>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</si>
  <si>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</si>
  <si>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</si>
  <si>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</si>
  <si>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</si>
  <si>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</si>
  <si>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</si>
  <si>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</si>
  <si>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</si>
  <si>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</si>
  <si>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</si>
  <si>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</si>
  <si>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</si>
  <si>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</si>
  <si>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</si>
  <si>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</si>
  <si>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</si>
  <si>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</si>
  <si>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</si>
  <si>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</si>
  <si>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</si>
  <si>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</si>
  <si>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</si>
  <si>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</si>
  <si>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</si>
  <si>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</si>
  <si>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</si>
  <si>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</si>
  <si>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</si>
  <si>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</si>
  <si>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</si>
  <si>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</si>
  <si>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</si>
  <si>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</si>
  <si>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</si>
  <si>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</si>
  <si>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</si>
  <si>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</si>
  <si>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</si>
  <si>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</si>
  <si>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</si>
  <si>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</si>
  <si>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</si>
  <si>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</si>
  <si>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</si>
  <si>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</si>
  <si>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</si>
  <si>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</si>
  <si>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</si>
  <si>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</si>
  <si>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</si>
  <si>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</si>
  <si>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</si>
  <si>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</si>
  <si>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</si>
  <si>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</si>
  <si>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</si>
  <si>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</si>
  <si>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</si>
  <si>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</si>
  <si>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</si>
  <si>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</si>
  <si>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</si>
  <si>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</si>
  <si>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</si>
  <si>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</si>
  <si>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</si>
  <si>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</si>
  <si>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</si>
  <si>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</si>
  <si>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</si>
  <si>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</si>
  <si>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</si>
  <si>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</si>
  <si>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</si>
  <si>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</si>
  <si>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</si>
  <si>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</si>
  <si>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</si>
  <si>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</si>
  <si>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</si>
  <si>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</si>
  <si>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</si>
  <si>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</si>
  <si>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</si>
  <si>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</si>
  <si>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</si>
  <si>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</si>
  <si>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</si>
  <si>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</si>
  <si>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</si>
  <si>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</si>
  <si>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</si>
  <si>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</si>
  <si>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</si>
  <si>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</si>
  <si>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</si>
  <si>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</si>
  <si>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</si>
  <si>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</si>
  <si>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</si>
  <si>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</si>
  <si>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</si>
  <si>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</si>
  <si>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</si>
  <si>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</si>
  <si>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</si>
  <si>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</si>
  <si>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</si>
  <si>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</si>
  <si>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</si>
  <si>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</si>
  <si>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</si>
  <si>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</si>
  <si>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</si>
  <si>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</si>
  <si>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</si>
  <si>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</si>
  <si>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</si>
  <si>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</si>
  <si>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</si>
  <si>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</si>
  <si>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</si>
  <si>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</si>
  <si>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</si>
  <si>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</si>
  <si>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</si>
  <si>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</si>
  <si>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</si>
  <si>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</si>
  <si>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</si>
  <si>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</si>
  <si>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</si>
  <si>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</si>
  <si>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</si>
  <si>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</si>
  <si>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</si>
  <si>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</si>
  <si>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</si>
  <si>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</si>
  <si>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</si>
  <si>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</si>
  <si>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</si>
  <si>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</si>
  <si>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</si>
  <si>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</si>
  <si>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</si>
  <si>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</si>
  <si>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</si>
  <si>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</si>
  <si>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</si>
  <si>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</si>
  <si>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</si>
  <si>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</si>
  <si>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</si>
  <si>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</si>
  <si>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</si>
  <si>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</si>
  <si>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</si>
  <si>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</si>
  <si>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</si>
  <si>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</si>
  <si>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</si>
  <si>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</si>
  <si>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</si>
  <si>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</si>
  <si>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</si>
  <si>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</si>
  <si>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</si>
  <si>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</si>
  <si>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</si>
  <si>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</si>
  <si>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</si>
  <si>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</si>
  <si>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</si>
  <si>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</si>
  <si>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</si>
  <si>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</si>
  <si>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</si>
  <si>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</si>
  <si>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</si>
  <si>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</si>
  <si>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</si>
  <si>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</si>
  <si>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</si>
  <si>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</si>
  <si>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</si>
  <si>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</si>
  <si>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</si>
  <si>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</si>
  <si>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</si>
  <si>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</si>
  <si>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</si>
  <si>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</si>
  <si>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</si>
  <si>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</si>
  <si>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</si>
  <si>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</si>
  <si>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</si>
  <si>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</si>
  <si>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</si>
  <si>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</si>
  <si>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</si>
  <si>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</si>
  <si>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</si>
  <si>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</si>
  <si>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</si>
  <si>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</si>
  <si>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</si>
  <si>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</si>
  <si>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</si>
  <si>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</si>
  <si>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</si>
  <si>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</si>
  <si>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</si>
  <si>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</si>
  <si>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</si>
  <si>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</si>
  <si>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</si>
  <si>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</si>
  <si>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</si>
  <si>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</si>
  <si>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</si>
  <si>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</si>
  <si>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</si>
  <si>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</si>
  <si>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</si>
  <si>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</si>
  <si>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</si>
  <si>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</si>
  <si>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</si>
  <si>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</si>
  <si>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</si>
  <si>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</si>
  <si>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</si>
  <si>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</si>
  <si>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</si>
  <si>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</si>
  <si>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</si>
  <si>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</si>
  <si>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</si>
  <si>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</si>
  <si>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</si>
  <si>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</si>
  <si>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</si>
  <si>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</si>
  <si>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</si>
  <si>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</si>
  <si>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</si>
  <si>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</si>
  <si>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</si>
  <si>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</si>
  <si>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</si>
  <si>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</si>
  <si>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</si>
  <si>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</si>
  <si>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</si>
  <si>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</si>
  <si>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</si>
  <si>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</si>
  <si>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</si>
  <si>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</si>
  <si>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</si>
  <si>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</si>
  <si>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</si>
  <si>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</si>
  <si>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</si>
  <si>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</si>
  <si>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</si>
  <si>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</si>
  <si>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</si>
  <si>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</si>
  <si>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</si>
  <si>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</si>
  <si>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</si>
  <si>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</si>
  <si>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</si>
  <si>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</si>
  <si>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</si>
  <si>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</si>
  <si>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</si>
  <si>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</si>
  <si>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</si>
  <si>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</si>
  <si>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</si>
  <si>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</si>
  <si>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</si>
  <si>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</si>
  <si>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</si>
  <si>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</si>
  <si>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</si>
  <si>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</si>
  <si>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</si>
  <si>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</si>
  <si>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</si>
  <si>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</si>
  <si>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</si>
  <si>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</si>
  <si>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</si>
  <si>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</si>
  <si>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</si>
  <si>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</si>
  <si>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</si>
  <si>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</si>
  <si>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</si>
  <si>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</si>
  <si>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</si>
  <si>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</si>
  <si>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</si>
  <si>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</si>
  <si>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</si>
  <si>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</si>
  <si>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</si>
  <si>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</si>
  <si>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</si>
  <si>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</si>
  <si>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</si>
  <si>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</si>
  <si>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</si>
  <si>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</si>
  <si>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</si>
  <si>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</si>
  <si>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</si>
  <si>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</si>
  <si>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</si>
  <si>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</si>
  <si>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</si>
  <si>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</si>
  <si>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</si>
  <si>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</si>
  <si>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</si>
  <si>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</si>
  <si>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</si>
  <si>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</si>
  <si>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</si>
  <si>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</si>
  <si>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</si>
  <si>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</si>
  <si>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</si>
  <si>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</si>
  <si>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</si>
  <si>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</si>
  <si>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</si>
  <si>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</si>
  <si>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</si>
  <si>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</si>
  <si>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</si>
  <si>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</si>
  <si>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</si>
  <si>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</si>
  <si>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</si>
  <si>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</si>
  <si>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</si>
  <si>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</si>
  <si>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</si>
  <si>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</si>
  <si>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</si>
  <si>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</si>
  <si>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</si>
  <si>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</si>
  <si>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</si>
  <si>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</si>
  <si>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</si>
  <si>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</si>
  <si>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</si>
  <si>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</si>
  <si>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</si>
  <si>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</si>
  <si>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</si>
  <si>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</si>
  <si>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</si>
  <si>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</si>
  <si>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</si>
  <si>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</si>
  <si>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</si>
  <si>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</si>
  <si>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</si>
  <si>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</si>
  <si>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</si>
  <si>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</si>
  <si>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</si>
  <si>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</si>
  <si>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</si>
  <si>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</si>
  <si>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</si>
  <si>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</si>
  <si>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</si>
  <si>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</si>
  <si>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</si>
  <si>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</si>
  <si>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</si>
  <si>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</si>
  <si>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</si>
  <si>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</si>
  <si>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</si>
  <si>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</si>
  <si>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</si>
  <si>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</si>
  <si>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</si>
  <si>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</si>
  <si>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</si>
  <si>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</si>
  <si>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</si>
  <si>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</si>
  <si>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</si>
  <si>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</si>
  <si>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</si>
  <si>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</si>
  <si>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</si>
  <si>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</si>
  <si>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</si>
  <si>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</si>
  <si>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</si>
  <si>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</si>
  <si>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</si>
  <si>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</si>
  <si>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</si>
  <si>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</si>
  <si>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</si>
  <si>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</si>
  <si>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</si>
  <si>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</si>
  <si>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</si>
  <si>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</si>
  <si>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</si>
  <si>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</si>
  <si>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</si>
  <si>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</si>
  <si>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</si>
  <si>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</si>
  <si>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</si>
  <si>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</si>
  <si>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</si>
  <si>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</si>
  <si>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</si>
  <si>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</si>
  <si>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</si>
  <si>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</si>
  <si>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</si>
  <si>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</si>
  <si>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</si>
  <si>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</si>
  <si>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</si>
  <si>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</si>
  <si>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</si>
  <si>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</si>
  <si>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</si>
  <si>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</si>
  <si>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</si>
  <si>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</si>
  <si>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</si>
  <si>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</si>
  <si>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</si>
  <si>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</si>
  <si>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</si>
  <si>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</si>
  <si>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</si>
  <si>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</si>
  <si>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</si>
  <si>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</si>
  <si>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</si>
  <si>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</si>
  <si>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</si>
  <si>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</si>
  <si>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</si>
  <si>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</si>
  <si>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</si>
  <si>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</si>
  <si>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</si>
  <si>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</si>
  <si>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</si>
  <si>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</si>
  <si>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</si>
  <si>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</si>
  <si>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</si>
  <si>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</si>
  <si>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</si>
  <si>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</si>
  <si>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</si>
  <si>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</si>
  <si>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</si>
  <si>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</si>
  <si>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</si>
  <si>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</si>
  <si>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</si>
  <si>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</si>
  <si>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</si>
  <si>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</si>
  <si>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</si>
  <si>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</si>
  <si>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</si>
  <si>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</si>
  <si>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</si>
  <si>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</si>
  <si>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</si>
  <si>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</si>
  <si>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</si>
  <si>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</si>
  <si>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</si>
  <si>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</si>
  <si>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</si>
  <si>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</si>
  <si>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</si>
  <si>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</si>
  <si>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</si>
  <si>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</si>
  <si>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</si>
  <si>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</si>
  <si>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</si>
  <si>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</si>
  <si>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</si>
  <si>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</si>
  <si>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</si>
  <si>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</si>
  <si>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</si>
  <si>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</si>
  <si>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</si>
  <si>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</si>
  <si>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</si>
  <si>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</si>
  <si>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</si>
  <si>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</si>
  <si>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</si>
  <si>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</si>
  <si>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</si>
  <si>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</si>
  <si>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</si>
  <si>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</si>
  <si>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</si>
  <si>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</si>
  <si>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</si>
  <si>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</si>
  <si>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</si>
  <si>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</si>
  <si>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</si>
  <si>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</si>
  <si>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</si>
  <si>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</si>
  <si>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</si>
  <si>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</si>
  <si>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</si>
  <si>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</si>
  <si>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</si>
  <si>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</si>
  <si>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</si>
  <si>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</si>
  <si>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</si>
  <si>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</si>
  <si>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</si>
  <si>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</si>
  <si>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</si>
  <si>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</si>
  <si>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</si>
  <si>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</si>
  <si>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</si>
  <si>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</si>
  <si>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</si>
  <si>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</si>
  <si>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</si>
  <si>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</si>
  <si>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</si>
  <si>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</si>
  <si>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</si>
  <si>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</si>
  <si>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</si>
  <si>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</si>
  <si>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</si>
  <si>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</si>
  <si>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</si>
  <si>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</si>
  <si>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</si>
  <si>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</si>
  <si>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</si>
  <si>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</si>
  <si>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</si>
  <si>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</si>
  <si>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</si>
  <si>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</si>
  <si>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</si>
  <si>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</si>
  <si>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</si>
  <si>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</si>
  <si>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</si>
  <si>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</si>
  <si>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</si>
  <si>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</si>
  <si>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</si>
  <si>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</si>
  <si>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</si>
  <si>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</si>
  <si>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</si>
  <si>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</si>
  <si>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</si>
  <si>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</si>
  <si>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</si>
  <si>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</si>
  <si>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</si>
  <si>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</si>
  <si>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</si>
  <si>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</si>
  <si>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</si>
  <si>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</si>
  <si>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</si>
  <si>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</si>
  <si>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</si>
  <si>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</si>
  <si>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</si>
  <si>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</si>
  <si>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</si>
  <si>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</si>
  <si>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</si>
  <si>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</si>
  <si>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</si>
  <si>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</si>
  <si>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</si>
  <si>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</si>
  <si>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</si>
  <si>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</si>
  <si>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</si>
  <si>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</si>
  <si>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</si>
  <si>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</si>
  <si>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</si>
  <si>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</si>
  <si>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</si>
  <si>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</si>
  <si>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</si>
  <si>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</si>
  <si>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</si>
  <si>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</si>
  <si>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</si>
  <si>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</si>
  <si>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</si>
  <si>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</si>
  <si>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</si>
  <si>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</si>
  <si>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</si>
  <si>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</si>
  <si>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</si>
  <si>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</si>
  <si>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</si>
  <si>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</si>
  <si>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</si>
  <si>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</si>
  <si>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</si>
  <si>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</si>
  <si>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</si>
  <si>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</si>
  <si>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</si>
  <si>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</si>
  <si>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</si>
  <si>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</si>
  <si>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</si>
  <si>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</si>
  <si>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</si>
  <si>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</si>
  <si>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</si>
  <si>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</si>
  <si>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</si>
  <si>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</si>
  <si>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</si>
  <si>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</si>
  <si>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</si>
  <si>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</si>
  <si>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</si>
  <si>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</si>
  <si>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</si>
  <si>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</si>
  <si>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</si>
  <si>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</si>
  <si>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</si>
  <si>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</si>
  <si>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</si>
  <si>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</si>
  <si>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</si>
  <si>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</si>
  <si>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</si>
  <si>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</si>
  <si>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</si>
  <si>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</si>
  <si>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</si>
  <si>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</si>
  <si>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</si>
  <si>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</si>
  <si>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</si>
  <si>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</si>
  <si>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</si>
  <si>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</si>
  <si>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</si>
  <si>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</si>
  <si>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</si>
  <si>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</si>
  <si>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</si>
  <si>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</si>
  <si>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</si>
  <si>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</si>
  <si>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</si>
  <si>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</si>
  <si>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</si>
  <si>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</si>
  <si>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</si>
  <si>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</si>
  <si>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</si>
  <si>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</si>
  <si>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</si>
  <si>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</si>
  <si>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</si>
  <si>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</si>
  <si>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</si>
  <si>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</si>
  <si>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</si>
  <si>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</si>
  <si>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</si>
  <si>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</si>
  <si>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</si>
  <si>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</si>
  <si>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</si>
  <si>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</si>
  <si>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</si>
  <si>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</si>
  <si>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</si>
  <si>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</si>
  <si>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</si>
  <si>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</si>
  <si>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</si>
  <si>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</si>
  <si>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</si>
  <si>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</si>
  <si>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</si>
  <si>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</si>
  <si>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</si>
  <si>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</si>
  <si>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</si>
  <si>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</si>
  <si>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</si>
  <si>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</si>
  <si>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</si>
  <si>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</si>
  <si>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</si>
  <si>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</si>
  <si>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</si>
  <si>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</si>
  <si>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</si>
  <si>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</si>
  <si>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</si>
  <si>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</si>
  <si>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</si>
  <si>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</si>
  <si>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</si>
  <si>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</si>
  <si>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</si>
  <si>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</si>
  <si>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</si>
  <si>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</si>
  <si>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</si>
  <si>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</si>
  <si>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</si>
  <si>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</si>
  <si>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</si>
  <si>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</si>
  <si>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</si>
  <si>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</si>
  <si>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</si>
  <si>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</si>
  <si>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</si>
  <si>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</si>
  <si>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</si>
  <si>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</si>
  <si>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</si>
  <si>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</si>
  <si>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</si>
  <si>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</si>
  <si>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</si>
  <si>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</si>
  <si>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</si>
  <si>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</si>
  <si>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</si>
  <si>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</si>
  <si>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</si>
  <si>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</si>
  <si>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</si>
  <si>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</si>
  <si>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</si>
  <si>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</si>
  <si>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</si>
  <si>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</si>
  <si>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</si>
  <si>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</si>
  <si>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</si>
  <si>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</si>
  <si>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</si>
  <si>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</si>
  <si>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</si>
  <si>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</si>
  <si>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</si>
  <si>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</si>
  <si>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</si>
  <si>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</si>
  <si>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</si>
  <si>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</si>
  <si>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</si>
  <si>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</si>
  <si>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</si>
  <si>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</si>
  <si>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</si>
  <si>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</si>
  <si>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</si>
  <si>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</si>
  <si>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</si>
  <si>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</si>
  <si>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</si>
  <si>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</si>
  <si>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</si>
  <si>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</si>
  <si>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</si>
  <si>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</si>
  <si>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</si>
  <si>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</si>
  <si>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</si>
  <si>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</si>
  <si>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</si>
  <si>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</si>
  <si>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</si>
  <si>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</si>
  <si>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</si>
  <si>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</si>
  <si>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</si>
  <si>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</si>
  <si>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</si>
  <si>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</si>
  <si>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</si>
  <si>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</si>
  <si>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</si>
  <si>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</si>
  <si>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</si>
  <si>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</si>
  <si>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</si>
  <si>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</si>
  <si>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</si>
  <si>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</si>
  <si>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</si>
  <si>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</si>
  <si>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</si>
  <si>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</si>
  <si>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</si>
  <si>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</si>
  <si>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</si>
  <si>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</si>
  <si>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</si>
  <si>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</si>
  <si>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</si>
  <si>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</si>
  <si>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</si>
  <si>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</si>
  <si>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</si>
  <si>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</si>
  <si>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</si>
  <si>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</si>
  <si>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</si>
  <si>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</si>
  <si>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</si>
  <si>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</si>
  <si>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</si>
  <si>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</si>
  <si>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</si>
  <si>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</si>
  <si>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</si>
  <si>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</si>
  <si>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</si>
  <si>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</si>
  <si>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</si>
  <si>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</si>
  <si>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</si>
  <si>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</si>
  <si>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</si>
  <si>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</si>
  <si>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</si>
  <si>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</si>
  <si>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</si>
  <si>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</si>
  <si>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</si>
  <si>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</si>
  <si>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</si>
  <si>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</si>
  <si>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</si>
  <si>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</si>
  <si>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</si>
  <si>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</si>
  <si>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</si>
  <si>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</si>
  <si>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</si>
  <si>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</si>
  <si>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</si>
  <si>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</si>
  <si>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</si>
  <si>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</si>
  <si>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</si>
  <si>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</si>
  <si>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</si>
  <si>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</si>
  <si>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</si>
  <si>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</si>
  <si>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</si>
  <si>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</si>
  <si>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</si>
  <si>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</si>
  <si>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</si>
  <si>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</si>
  <si>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</si>
  <si>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</si>
  <si>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</si>
  <si>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</si>
  <si>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</si>
  <si>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</si>
  <si>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</si>
  <si>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</si>
  <si>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</si>
  <si>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</si>
  <si>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</si>
  <si>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</si>
  <si>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</si>
  <si>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</si>
  <si>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</si>
  <si>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</si>
  <si>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</si>
  <si>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</si>
  <si>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</si>
  <si>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</si>
  <si>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</si>
  <si>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</si>
  <si>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</si>
  <si>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</si>
  <si>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</si>
  <si>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</si>
  <si>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</si>
  <si>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</si>
  <si>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</si>
  <si>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</si>
  <si>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</si>
  <si>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</si>
  <si>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</si>
  <si>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</si>
  <si>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</si>
  <si>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</si>
  <si>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</si>
  <si>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</si>
  <si>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</si>
  <si>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</si>
  <si>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</si>
  <si>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</si>
  <si>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</si>
  <si>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</si>
  <si>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</si>
  <si>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</si>
  <si>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</si>
  <si>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</si>
  <si>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</si>
  <si>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</si>
  <si>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</si>
  <si>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</si>
  <si>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</si>
  <si>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</si>
  <si>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</si>
  <si>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</si>
  <si>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</si>
  <si>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</si>
  <si>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</si>
  <si>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</si>
  <si>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</si>
  <si>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</si>
  <si>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</si>
  <si>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</si>
  <si>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</si>
  <si>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</si>
  <si>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</si>
  <si>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</si>
  <si>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</si>
  <si>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</si>
  <si>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</si>
  <si>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</si>
  <si>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</si>
  <si>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</si>
  <si>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</si>
  <si>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</si>
  <si>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</si>
  <si>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</si>
  <si>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</si>
  <si>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</si>
  <si>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</si>
  <si>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</si>
  <si>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</si>
  <si>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</si>
  <si>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</si>
  <si>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</si>
  <si>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</si>
  <si>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</si>
  <si>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</si>
  <si>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</si>
  <si>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</si>
  <si>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</si>
  <si>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</si>
  <si>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</si>
  <si>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</si>
  <si>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</si>
  <si>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</si>
  <si>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</si>
  <si>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</si>
  <si>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</si>
  <si>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</si>
  <si>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</si>
  <si>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</si>
  <si>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</si>
  <si>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</si>
  <si>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</si>
  <si>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</si>
  <si>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</si>
  <si>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</si>
  <si>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</si>
  <si>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</si>
  <si>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</si>
  <si>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</si>
  <si>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</si>
  <si>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</si>
  <si>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</si>
  <si>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</si>
  <si>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</si>
  <si>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</si>
  <si>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</si>
  <si>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</si>
  <si>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</si>
  <si>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</si>
  <si>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</si>
  <si>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</si>
  <si>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</si>
  <si>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</si>
  <si>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</si>
  <si>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</si>
  <si>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</si>
  <si>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</si>
  <si>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</si>
  <si>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</si>
  <si>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</si>
  <si>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</si>
  <si>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</si>
  <si>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</si>
  <si>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</si>
  <si>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</si>
  <si>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</si>
  <si>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</si>
  <si>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</si>
  <si>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</si>
  <si>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</si>
  <si>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</si>
  <si>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</si>
  <si>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</si>
  <si>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</si>
  <si>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</si>
  <si>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</si>
  <si>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</si>
  <si>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</si>
  <si>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</si>
  <si>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</si>
  <si>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</si>
  <si>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</si>
  <si>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</si>
  <si>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</si>
  <si>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</si>
  <si>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</si>
  <si>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</si>
  <si>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</si>
  <si>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</si>
  <si>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</si>
  <si>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</si>
  <si>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</si>
  <si>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</si>
  <si>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</si>
  <si>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</si>
  <si>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</si>
  <si>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</si>
  <si>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</si>
  <si>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</si>
  <si>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</si>
  <si>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</si>
  <si>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</si>
  <si>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</si>
  <si>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</si>
  <si>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</si>
  <si>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</si>
  <si>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</si>
  <si>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</si>
  <si>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</si>
  <si>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</si>
  <si>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</si>
  <si>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</si>
  <si>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</si>
  <si>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</si>
  <si>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</si>
  <si>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</si>
  <si>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</si>
  <si>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</si>
  <si>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</si>
  <si>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</si>
  <si>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</si>
  <si>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</si>
  <si>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</si>
  <si>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</si>
  <si>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</si>
  <si>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</si>
  <si>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</si>
  <si>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</si>
  <si>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</si>
  <si>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</si>
  <si>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</si>
  <si>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</si>
  <si>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</si>
  <si>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</si>
  <si>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</si>
  <si>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</si>
  <si>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</si>
  <si>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</si>
  <si>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</si>
  <si>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</si>
  <si>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</si>
  <si>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</si>
  <si>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</si>
  <si>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</si>
  <si>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</si>
  <si>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</si>
  <si>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</si>
  <si>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</si>
  <si>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</si>
  <si>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</si>
  <si>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</si>
  <si>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</si>
  <si>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</si>
  <si>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</si>
  <si>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</si>
  <si>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</si>
  <si>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</si>
  <si>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</si>
  <si>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</si>
  <si>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</si>
  <si>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</si>
  <si>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</si>
  <si>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</si>
  <si>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</si>
  <si>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</si>
  <si>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</si>
  <si>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</si>
  <si>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</si>
  <si>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</si>
  <si>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</si>
  <si>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</si>
  <si>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</si>
  <si>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</si>
  <si>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</si>
  <si>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</si>
  <si>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</si>
  <si>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</si>
  <si>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</si>
  <si>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</si>
  <si>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</si>
  <si>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</si>
  <si>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</si>
  <si>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</si>
  <si>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</si>
  <si>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</si>
  <si>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</si>
  <si>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</si>
  <si>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</si>
  <si>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</si>
  <si>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</si>
  <si>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</si>
  <si>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</si>
  <si>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</si>
  <si>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</si>
  <si>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</si>
  <si>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</si>
  <si>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</si>
  <si>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</si>
  <si>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</si>
  <si>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</si>
  <si>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</si>
  <si>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</si>
  <si>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</si>
  <si>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</si>
  <si>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</si>
  <si>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</si>
  <si>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</si>
  <si>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</si>
  <si>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</si>
  <si>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</si>
  <si>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</si>
  <si>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</si>
  <si>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</si>
  <si>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</si>
  <si>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</si>
  <si>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</si>
  <si>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</si>
  <si>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</si>
  <si>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</si>
  <si>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</si>
  <si>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</si>
  <si>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</si>
  <si>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</si>
  <si>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</si>
  <si>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</si>
  <si>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</si>
  <si>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</si>
  <si>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</si>
  <si>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</si>
  <si>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</si>
  <si>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</si>
  <si>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</si>
  <si>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</si>
  <si>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</si>
  <si>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</si>
  <si>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</si>
  <si>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</si>
  <si>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</si>
  <si>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</si>
  <si>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</si>
  <si>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</si>
  <si>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</si>
  <si>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</si>
  <si>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</si>
  <si>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</si>
  <si>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</si>
  <si>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</si>
  <si>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</si>
  <si>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</si>
  <si>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</si>
  <si>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</si>
  <si>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</si>
  <si>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</si>
  <si>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</si>
  <si>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</si>
  <si>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</si>
  <si>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</si>
  <si>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</si>
  <si>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</si>
  <si>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</si>
  <si>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</si>
  <si>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</si>
  <si>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</si>
  <si>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</si>
  <si>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</si>
  <si>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</si>
  <si>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</si>
  <si>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</si>
  <si>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</si>
  <si>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</si>
  <si>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</si>
  <si>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</si>
  <si>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</si>
  <si>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</si>
  <si>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</si>
  <si>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</si>
  <si>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</si>
  <si>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</si>
  <si>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</si>
  <si>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</si>
  <si>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</si>
  <si>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</si>
  <si>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</si>
  <si>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</si>
  <si>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</si>
  <si>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</si>
  <si>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</si>
  <si>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</si>
  <si>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</si>
  <si>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</si>
  <si>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</si>
  <si>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</si>
  <si>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</si>
  <si>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</si>
  <si>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</si>
  <si>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</si>
  <si>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</si>
  <si>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</si>
  <si>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</si>
  <si>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</si>
  <si>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</si>
  <si>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</si>
  <si>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</si>
  <si>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</si>
  <si>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</si>
  <si>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</si>
  <si>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</si>
  <si>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</si>
  <si>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</si>
  <si>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</si>
  <si>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</si>
  <si>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</si>
  <si>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</si>
  <si>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</si>
  <si>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</si>
  <si>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</si>
  <si>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</si>
  <si>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</si>
  <si>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</si>
  <si>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</si>
  <si>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</si>
  <si>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</si>
  <si>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</si>
  <si>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</si>
  <si>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</si>
  <si>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</si>
  <si>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</si>
  <si>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</si>
  <si>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</si>
  <si>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</si>
  <si>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</si>
  <si>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</si>
  <si>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</si>
  <si>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</si>
  <si>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</si>
  <si>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</si>
  <si>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</si>
  <si>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</si>
  <si>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</si>
  <si>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</si>
  <si>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</si>
  <si>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</si>
  <si>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</si>
  <si>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</si>
  <si>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</si>
  <si>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</si>
  <si>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</si>
  <si>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</si>
  <si>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</si>
  <si>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</si>
  <si>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</si>
  <si>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</si>
  <si>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</si>
  <si>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</si>
  <si>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</si>
  <si>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</si>
  <si>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</si>
  <si>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</si>
  <si>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</si>
  <si>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</si>
  <si>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</si>
  <si>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</si>
  <si>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</si>
  <si>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</si>
  <si>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</si>
  <si>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</si>
  <si>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</si>
  <si>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</si>
  <si>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</si>
  <si>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</si>
  <si>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</si>
  <si>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</si>
  <si>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</si>
  <si>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</si>
  <si>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</si>
  <si>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</si>
  <si>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</si>
  <si>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</si>
  <si>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</si>
  <si>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</si>
  <si>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</si>
  <si>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</si>
  <si>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</si>
  <si>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</si>
  <si>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</si>
  <si>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</si>
  <si>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</si>
  <si>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</si>
  <si>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</si>
  <si>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</si>
  <si>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</si>
  <si>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</si>
  <si>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</si>
  <si>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</si>
  <si>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</si>
  <si>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</si>
  <si>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</si>
  <si>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</si>
  <si>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</si>
  <si>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</si>
  <si>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</si>
  <si>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</si>
  <si>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</si>
  <si>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</si>
  <si>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</si>
  <si>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</si>
  <si>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</si>
  <si>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</si>
  <si>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</si>
  <si>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</si>
  <si>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</si>
  <si>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</si>
  <si>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</si>
  <si>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</si>
  <si>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</si>
  <si>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</si>
  <si>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</si>
  <si>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</si>
  <si>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</si>
  <si>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</si>
  <si>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</si>
  <si>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</si>
  <si>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</si>
  <si>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</si>
  <si>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</si>
  <si>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</si>
  <si>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</si>
  <si>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</si>
  <si>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</si>
  <si>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</si>
  <si>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</si>
  <si>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</si>
  <si>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</si>
  <si>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</si>
  <si>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</si>
  <si>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</si>
  <si>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</si>
  <si>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</si>
  <si>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</si>
  <si>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</si>
  <si>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</si>
  <si>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</si>
  <si>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</si>
  <si>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</si>
  <si>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</si>
  <si>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</si>
  <si>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</si>
  <si>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</si>
  <si>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</si>
  <si>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</si>
  <si>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</si>
  <si>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</si>
  <si>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</si>
  <si>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</si>
  <si>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</si>
  <si>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</si>
  <si>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</si>
  <si>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</si>
  <si>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</si>
  <si>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</si>
  <si>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</si>
  <si>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</si>
  <si>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</si>
  <si>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</si>
  <si>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</si>
  <si>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</si>
  <si>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</si>
  <si>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</si>
  <si>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</si>
  <si>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</si>
  <si>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</si>
  <si>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</si>
  <si>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</si>
  <si>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</si>
  <si>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</si>
  <si>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</si>
  <si>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</si>
  <si>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</si>
  <si>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</si>
  <si>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</si>
  <si>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</si>
  <si>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</si>
  <si>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</si>
  <si>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</si>
  <si>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</si>
  <si>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</si>
  <si>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</si>
  <si>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</si>
  <si>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</si>
  <si>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</si>
  <si>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</si>
  <si>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</si>
  <si>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</si>
  <si>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</si>
  <si>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</si>
  <si>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</si>
  <si>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</si>
  <si>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</si>
  <si>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</si>
  <si>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</si>
  <si>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</si>
  <si>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</si>
  <si>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</si>
  <si>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</si>
  <si>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</si>
  <si>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</si>
  <si>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</si>
  <si>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</si>
  <si>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</si>
  <si>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</si>
  <si>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</si>
  <si>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</si>
  <si>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</si>
  <si>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</si>
  <si>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</si>
  <si>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</si>
  <si>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</si>
  <si>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</si>
  <si>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</si>
  <si>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</si>
  <si>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</si>
  <si>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</si>
  <si>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</si>
  <si>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</si>
  <si>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</si>
  <si>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</si>
  <si>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</si>
  <si>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</si>
  <si>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</si>
  <si>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</si>
  <si>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</si>
  <si>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</si>
  <si>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</si>
  <si>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</si>
  <si>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</si>
  <si>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</si>
  <si>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</si>
  <si>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</si>
  <si>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</si>
  <si>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</si>
  <si>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</si>
  <si>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</si>
  <si>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</si>
  <si>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</si>
  <si>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</si>
  <si>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</si>
  <si>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</si>
  <si>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</si>
  <si>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</si>
  <si>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</si>
  <si>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</si>
  <si>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</si>
  <si>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</si>
  <si>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</si>
  <si>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</si>
  <si>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</si>
  <si>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</si>
  <si>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</si>
  <si>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</si>
  <si>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</si>
  <si>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</si>
  <si>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</si>
  <si>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</si>
  <si>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</si>
  <si>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</si>
  <si>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</si>
  <si>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</si>
  <si>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</si>
  <si>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</si>
  <si>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</si>
  <si>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</si>
  <si>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</si>
  <si>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</si>
  <si>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</si>
  <si>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</si>
  <si>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</si>
  <si>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</si>
  <si>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</si>
  <si>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</si>
  <si>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</si>
  <si>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</si>
  <si>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</si>
  <si>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</si>
  <si>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</si>
  <si>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</si>
  <si>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</si>
  <si>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</si>
  <si>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</si>
  <si>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</si>
  <si>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</si>
  <si>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</si>
  <si>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</si>
  <si>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</si>
  <si>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</si>
  <si>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</si>
  <si>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</si>
  <si>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</si>
  <si>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</si>
  <si>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</si>
  <si>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</si>
  <si>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</si>
  <si>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</si>
  <si>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</si>
  <si>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</si>
  <si>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</si>
  <si>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</si>
  <si>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</si>
  <si>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</si>
  <si>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</si>
  <si>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</si>
  <si>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</si>
  <si>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</si>
  <si>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</si>
  <si>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</si>
  <si>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</si>
  <si>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</si>
  <si>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</si>
  <si>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</si>
  <si>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</si>
  <si>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</si>
  <si>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</si>
  <si>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</si>
  <si>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</si>
  <si>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</si>
  <si>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</si>
  <si>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</si>
  <si>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</si>
  <si>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</si>
  <si>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</si>
  <si>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</si>
  <si>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</si>
  <si>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</si>
  <si>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</si>
  <si>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</si>
  <si>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</si>
  <si>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</si>
  <si>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</si>
  <si>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</si>
  <si>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</si>
  <si>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</si>
  <si>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</si>
  <si>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</si>
  <si>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</si>
  <si>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</si>
  <si>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</si>
  <si>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</si>
  <si>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</si>
  <si>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</si>
  <si>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</si>
  <si>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</si>
  <si>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</si>
  <si>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</si>
  <si>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</si>
  <si>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</si>
  <si>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</si>
  <si>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</si>
  <si>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</si>
  <si>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</si>
  <si>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</si>
  <si>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</si>
  <si>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</si>
  <si>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</si>
  <si>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</si>
  <si>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</si>
  <si>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</si>
  <si>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</si>
  <si>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</si>
  <si>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</si>
  <si>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</si>
  <si>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</si>
  <si>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</si>
  <si>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</si>
  <si>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</si>
  <si>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</si>
  <si>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</si>
  <si>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</si>
  <si>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</si>
  <si>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</si>
  <si>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</si>
  <si>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</si>
  <si>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</si>
  <si>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</si>
  <si>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</si>
  <si>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</si>
  <si>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</si>
  <si>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</si>
  <si>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</si>
  <si>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</si>
  <si>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</si>
  <si>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</si>
  <si>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</si>
  <si>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</si>
  <si>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</si>
  <si>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</si>
  <si>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</si>
  <si>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</si>
  <si>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</si>
  <si>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</si>
  <si>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</si>
  <si>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</si>
  <si>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</si>
  <si>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</si>
  <si>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</si>
  <si>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</si>
  <si>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</si>
  <si>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</si>
  <si>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</si>
  <si>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</si>
  <si>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</si>
  <si>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</si>
  <si>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</si>
  <si>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</si>
  <si>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</si>
  <si>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</si>
  <si>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</si>
  <si>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</si>
  <si>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</si>
  <si>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</si>
  <si>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</si>
  <si>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</si>
  <si>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</si>
  <si>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</si>
  <si>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</si>
  <si>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</si>
  <si>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</si>
  <si>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</si>
  <si>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</si>
  <si>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</si>
  <si>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</si>
  <si>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</si>
  <si>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</si>
  <si>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</si>
  <si>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</si>
  <si>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</si>
  <si>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</si>
  <si>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</si>
  <si>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</si>
  <si>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</si>
  <si>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</si>
  <si>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</si>
  <si>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</si>
  <si>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</si>
  <si>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</si>
  <si>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</si>
  <si>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</si>
  <si>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</si>
  <si>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</si>
  <si>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</si>
  <si>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</si>
  <si>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</si>
  <si>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</si>
  <si>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</si>
  <si>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</si>
  <si>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</si>
  <si>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</si>
  <si>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</si>
  <si>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</si>
  <si>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</si>
  <si>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</si>
  <si>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</si>
  <si>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</si>
  <si>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</si>
  <si>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</si>
  <si>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</si>
  <si>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</si>
  <si>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</si>
  <si>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</si>
  <si>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</si>
  <si>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</si>
  <si>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</si>
  <si>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</si>
  <si>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</si>
  <si>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</si>
  <si>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</si>
  <si>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</si>
  <si>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</si>
  <si>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</si>
  <si>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</si>
  <si>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</si>
  <si>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</si>
  <si>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</si>
  <si>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</si>
  <si>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</si>
  <si>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</si>
  <si>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</si>
  <si>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</si>
  <si>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</si>
  <si>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</si>
  <si>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</si>
  <si>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</si>
  <si>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</si>
  <si>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</si>
  <si>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</si>
  <si>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</si>
  <si>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</si>
  <si>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</si>
  <si>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</si>
  <si>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</si>
  <si>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</si>
  <si>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</si>
  <si>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</si>
  <si>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</si>
  <si>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</si>
  <si>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</si>
  <si>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</si>
  <si>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</si>
  <si>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</si>
  <si>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</si>
  <si>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</si>
  <si>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</si>
  <si>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</si>
  <si>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</si>
  <si>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</si>
  <si>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</si>
  <si>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</si>
  <si>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</si>
  <si>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</si>
  <si>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</si>
  <si>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</si>
  <si>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</si>
  <si>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</si>
  <si>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</si>
  <si>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</si>
  <si>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</si>
  <si>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</si>
  <si>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</si>
  <si>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</si>
  <si>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</si>
  <si>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</si>
  <si>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</si>
  <si>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</si>
  <si>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</si>
  <si>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</si>
  <si>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</si>
  <si>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</si>
  <si>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</si>
  <si>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</si>
  <si>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</si>
  <si>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</si>
  <si>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</si>
  <si>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</si>
  <si>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</si>
  <si>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</si>
  <si>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</si>
  <si>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</si>
  <si>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</si>
  <si>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</si>
  <si>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</si>
  <si>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</si>
  <si>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</si>
  <si>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</si>
  <si>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</si>
  <si>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</si>
  <si>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</si>
  <si>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</si>
  <si>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</si>
  <si>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</si>
  <si>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</si>
  <si>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</si>
  <si>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</si>
  <si>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</si>
  <si>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</si>
  <si>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</si>
  <si>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</si>
  <si>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</si>
  <si>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</si>
  <si>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</si>
  <si>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</si>
  <si>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</si>
  <si>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</si>
  <si>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</si>
  <si>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</si>
  <si>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</si>
  <si>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</si>
  <si>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</si>
  <si>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</si>
  <si>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</si>
  <si>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</si>
  <si>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</si>
  <si>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</si>
  <si>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</si>
  <si>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</si>
  <si>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</si>
  <si>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</si>
  <si>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</si>
  <si>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</si>
  <si>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</si>
  <si>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</si>
  <si>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</si>
  <si>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</si>
  <si>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</si>
  <si>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</si>
  <si>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</si>
  <si>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</si>
  <si>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</si>
  <si>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</si>
  <si>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</si>
  <si>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</si>
  <si>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</si>
  <si>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</si>
  <si>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</si>
  <si>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</si>
  <si>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</si>
  <si>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</si>
  <si>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</si>
  <si>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</si>
  <si>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</si>
  <si>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</si>
  <si>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</si>
  <si>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</si>
  <si>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</si>
  <si>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</si>
  <si>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</si>
  <si>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</si>
  <si>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</si>
  <si>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</si>
  <si>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</si>
  <si>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</si>
  <si>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</si>
  <si>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</si>
  <si>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</si>
  <si>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</si>
  <si>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</si>
  <si>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</si>
  <si>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</si>
  <si>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</si>
  <si>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</si>
  <si>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</si>
  <si>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</si>
  <si>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</si>
  <si>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</si>
  <si>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</si>
  <si>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</si>
  <si>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</si>
  <si>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</si>
  <si>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</si>
  <si>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</si>
  <si>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</si>
  <si>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</si>
  <si>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</si>
  <si>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</si>
  <si>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</si>
  <si>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</si>
  <si>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</si>
  <si>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</si>
  <si>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</si>
  <si>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</si>
  <si>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</si>
  <si>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</si>
  <si>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</si>
  <si>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</si>
  <si>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</si>
  <si>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</si>
  <si>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</si>
  <si>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</si>
  <si>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</si>
  <si>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</si>
  <si>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</si>
  <si>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</si>
  <si>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</si>
  <si>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</si>
  <si>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</si>
  <si>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</si>
  <si>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</si>
  <si>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</si>
  <si>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</si>
  <si>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</si>
  <si>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</si>
  <si>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</si>
  <si>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</si>
  <si>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</si>
  <si>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</si>
  <si>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</si>
  <si>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</si>
  <si>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</si>
  <si>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</si>
  <si>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</si>
  <si>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</si>
  <si>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</si>
  <si>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</si>
  <si>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</si>
  <si>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</si>
  <si>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</si>
  <si>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</si>
  <si>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</si>
  <si>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</si>
  <si>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</si>
  <si>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</si>
  <si>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</si>
  <si>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</si>
  <si>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</si>
  <si>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</si>
  <si>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</si>
  <si>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</si>
  <si>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</si>
  <si>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</si>
  <si>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</si>
  <si>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</si>
  <si>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</si>
  <si>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</si>
  <si>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</si>
  <si>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</si>
  <si>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</si>
  <si>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</si>
  <si>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</si>
  <si>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</si>
  <si>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</si>
  <si>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</si>
  <si>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</si>
  <si>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</si>
  <si>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</si>
  <si>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</si>
  <si>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</si>
  <si>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</si>
  <si>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</si>
  <si>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</si>
  <si>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</si>
  <si>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</si>
  <si>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</si>
  <si>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</si>
  <si>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</si>
  <si>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</si>
  <si>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</si>
  <si>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</si>
  <si>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</si>
  <si>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</si>
  <si>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</si>
  <si>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</si>
  <si>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</si>
  <si>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</si>
  <si>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</si>
  <si>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</si>
  <si>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</si>
  <si>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</si>
  <si>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</si>
  <si>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</si>
  <si>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</si>
  <si>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</si>
  <si>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</si>
  <si>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</si>
  <si>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</si>
  <si>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</si>
  <si>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</si>
  <si>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</si>
  <si>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</si>
  <si>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</si>
  <si>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</si>
  <si>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</si>
  <si>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</si>
  <si>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</si>
  <si>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</si>
  <si>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</si>
  <si>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</si>
  <si>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</si>
  <si>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</si>
  <si>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</si>
  <si>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</si>
  <si>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</si>
  <si>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</si>
  <si>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</si>
  <si>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</si>
  <si>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</si>
  <si>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</si>
  <si>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</si>
  <si>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</si>
  <si>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</si>
  <si>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</si>
  <si>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</si>
  <si>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</si>
  <si>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</si>
  <si>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</si>
  <si>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</si>
  <si>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</si>
  <si>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</si>
  <si>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</si>
  <si>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</si>
  <si>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</si>
  <si>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</si>
  <si>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</si>
  <si>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</si>
  <si>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</si>
  <si>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</si>
  <si>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</si>
  <si>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</si>
  <si>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</si>
  <si>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</si>
  <si>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</si>
  <si>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</si>
  <si>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</si>
  <si>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</si>
  <si>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</si>
  <si>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</si>
  <si>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</si>
  <si>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</si>
  <si>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</si>
  <si>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</si>
  <si>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</si>
  <si>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</si>
  <si>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</si>
  <si>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</si>
  <si>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</si>
  <si>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</si>
  <si>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</si>
  <si>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</si>
  <si>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</si>
  <si>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</si>
  <si>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</si>
  <si>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</si>
  <si>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</si>
  <si>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</si>
  <si>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</si>
  <si>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</si>
  <si>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</si>
  <si>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</si>
  <si>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</si>
  <si>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</si>
  <si>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</si>
  <si>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</si>
  <si>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</si>
  <si>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</si>
  <si>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</si>
  <si>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</si>
  <si>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</si>
  <si>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</si>
  <si>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</si>
  <si>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</si>
  <si>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</si>
  <si>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</si>
  <si>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</si>
  <si>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</si>
  <si>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</si>
  <si>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</si>
  <si>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</si>
  <si>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</si>
  <si>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</si>
  <si>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</si>
  <si>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</si>
  <si>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</si>
  <si>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</si>
  <si>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</si>
  <si>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</si>
  <si>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</si>
  <si>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</si>
  <si>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</si>
  <si>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</si>
  <si>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</si>
  <si>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</si>
  <si>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</si>
  <si>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</si>
  <si>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</si>
  <si>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</si>
  <si>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</si>
  <si>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</si>
  <si>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</si>
  <si>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</si>
  <si>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</si>
  <si>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</si>
  <si>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</si>
  <si>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</si>
  <si>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</si>
  <si>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</si>
  <si>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</si>
  <si>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</si>
  <si>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</si>
  <si>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</si>
  <si>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</si>
  <si>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</si>
  <si>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</si>
  <si>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</si>
  <si>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</si>
  <si>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</si>
  <si>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</si>
  <si>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</si>
  <si>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</si>
  <si>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</si>
  <si>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</si>
  <si>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</si>
  <si>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</si>
  <si>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</si>
  <si>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</si>
  <si>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</si>
  <si>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</si>
  <si>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</si>
  <si>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</si>
  <si>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</si>
  <si>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</si>
  <si>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</si>
  <si>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</si>
  <si>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</si>
  <si>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</si>
  <si>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</si>
  <si>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</si>
  <si>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</si>
  <si>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</si>
  <si>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</si>
  <si>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</si>
  <si>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</si>
  <si>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</si>
  <si>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</si>
  <si>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</si>
  <si>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</si>
  <si>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</si>
  <si>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</si>
  <si>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</si>
  <si>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</si>
  <si>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</si>
  <si>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</si>
  <si>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</si>
  <si>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</si>
  <si>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</si>
  <si>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</si>
  <si>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</si>
  <si>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</si>
  <si>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</si>
  <si>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</si>
  <si>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</si>
  <si>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</si>
  <si>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</si>
  <si>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</si>
  <si>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</si>
  <si>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</si>
  <si>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</si>
  <si>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</si>
  <si>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</si>
  <si>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</si>
  <si>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</si>
  <si>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</si>
  <si>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</si>
  <si>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</si>
  <si>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</si>
  <si>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</si>
  <si>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</si>
  <si>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</si>
  <si>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</si>
  <si>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</si>
  <si>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</si>
  <si>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</si>
  <si>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</si>
  <si>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</si>
  <si>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</si>
  <si>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</si>
  <si>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</si>
  <si>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</si>
  <si>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</si>
  <si>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</si>
  <si>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</si>
  <si>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</si>
  <si>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</si>
  <si>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</si>
  <si>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</si>
  <si>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</si>
  <si>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</si>
  <si>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</si>
  <si>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</si>
  <si>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</si>
  <si>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</si>
  <si>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</si>
  <si>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</si>
  <si>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</si>
  <si>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</si>
  <si>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</si>
  <si>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</si>
  <si>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</si>
  <si>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</si>
  <si>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</si>
  <si>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</si>
  <si>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</si>
  <si>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</si>
  <si>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</si>
  <si>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</si>
  <si>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</si>
  <si>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</si>
  <si>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</si>
  <si>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</si>
  <si>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</si>
  <si>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</si>
  <si>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</si>
  <si>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</si>
  <si>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</si>
  <si>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</si>
  <si>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</si>
  <si>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</si>
  <si>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</si>
  <si>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</si>
  <si>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</si>
  <si>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</si>
  <si>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</si>
  <si>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</si>
  <si>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</si>
  <si>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</si>
  <si>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</si>
  <si>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</si>
  <si>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</si>
  <si>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</si>
  <si>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</si>
  <si>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</si>
  <si>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</si>
  <si>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</si>
  <si>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</si>
  <si>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</si>
  <si>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</si>
  <si>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</si>
  <si>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</si>
  <si>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</si>
  <si>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</si>
  <si>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</si>
  <si>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</si>
  <si>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</si>
  <si>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</si>
  <si>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</si>
  <si>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</si>
  <si>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</si>
  <si>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</si>
  <si>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</si>
  <si>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</si>
  <si>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</si>
  <si>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</si>
  <si>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</si>
  <si>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</si>
  <si>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</si>
  <si>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</si>
  <si>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</si>
  <si>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</si>
  <si>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</si>
  <si>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</si>
  <si>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</si>
  <si>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</si>
  <si>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</si>
  <si>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</si>
  <si>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</si>
  <si>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</si>
  <si>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</si>
  <si>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</si>
  <si>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</si>
  <si>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</si>
  <si>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</si>
  <si>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</si>
  <si>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</si>
  <si>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</si>
  <si>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</si>
  <si>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</si>
  <si>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</si>
  <si>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</si>
  <si>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</si>
  <si>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</si>
  <si>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</si>
  <si>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</si>
  <si>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</si>
  <si>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</si>
  <si>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</si>
  <si>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</si>
  <si>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</si>
  <si>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</si>
  <si>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</si>
  <si>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</si>
  <si>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</si>
  <si>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</si>
  <si>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</si>
  <si>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</si>
  <si>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</si>
  <si>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</si>
  <si>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</si>
  <si>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</si>
  <si>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</si>
  <si>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</si>
  <si>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</si>
  <si>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</si>
  <si>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</si>
  <si>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</si>
  <si>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</si>
  <si>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</si>
  <si>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</si>
  <si>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</si>
  <si>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</si>
  <si>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</si>
  <si>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</si>
  <si>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</si>
  <si>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</si>
  <si>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</si>
  <si>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</si>
  <si>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</si>
  <si>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</si>
  <si>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</si>
  <si>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</si>
  <si>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</si>
  <si>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</si>
  <si>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</si>
  <si>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</si>
  <si>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</si>
  <si>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</si>
  <si>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</si>
  <si>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</si>
  <si>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</si>
  <si>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</si>
  <si>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</si>
  <si>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</si>
  <si>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</si>
  <si>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</si>
  <si>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</si>
  <si>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</si>
  <si>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</si>
  <si>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</si>
  <si>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</si>
  <si>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</si>
  <si>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</si>
  <si>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</si>
  <si>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</si>
  <si>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</si>
  <si>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</si>
  <si>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</si>
  <si>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</si>
  <si>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</si>
  <si>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</si>
  <si>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</si>
  <si>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</si>
  <si>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</si>
  <si>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</si>
  <si>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</si>
  <si>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</si>
  <si>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</si>
  <si>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</si>
  <si>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</si>
  <si>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</si>
  <si>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</si>
  <si>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</si>
  <si>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</si>
  <si>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</si>
  <si>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</si>
  <si>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</si>
  <si>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</si>
  <si>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</si>
  <si>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</si>
  <si>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</si>
  <si>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</si>
  <si>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</si>
  <si>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</si>
  <si>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</si>
  <si>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</si>
  <si>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</si>
  <si>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</si>
  <si>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</si>
  <si>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</si>
  <si>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</si>
  <si>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</si>
  <si>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</si>
  <si>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</si>
  <si>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</si>
  <si>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</si>
  <si>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</si>
  <si>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</si>
  <si>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</si>
  <si>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</si>
  <si>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</si>
  <si>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</si>
  <si>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</si>
  <si>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</si>
  <si>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</si>
  <si>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</si>
  <si>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</si>
  <si>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</si>
  <si>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</si>
  <si>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</si>
  <si>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</si>
  <si>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</si>
  <si>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</si>
  <si>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</si>
  <si>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</si>
  <si>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</si>
  <si>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</si>
  <si>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</si>
  <si>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</si>
  <si>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</si>
  <si>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</si>
  <si>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</si>
  <si>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</si>
  <si>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</si>
  <si>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</si>
  <si>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</si>
  <si>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</si>
  <si>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</si>
  <si>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</si>
  <si>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</si>
  <si>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</si>
  <si>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</si>
  <si>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</si>
  <si>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</si>
  <si>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</si>
  <si>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</si>
  <si>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</si>
  <si>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</si>
  <si>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</si>
  <si>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</si>
  <si>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</si>
  <si>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</si>
  <si>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</si>
  <si>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</si>
  <si>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</si>
  <si>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</si>
  <si>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</si>
  <si>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</si>
  <si>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</si>
  <si>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</si>
  <si>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</si>
  <si>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</si>
  <si>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</si>
  <si>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</si>
  <si>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</si>
  <si>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</si>
  <si>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</si>
  <si>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</si>
  <si>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</si>
  <si>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</si>
  <si>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</si>
  <si>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</si>
  <si>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</si>
  <si>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</si>
  <si>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</si>
  <si>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</si>
  <si>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</si>
  <si>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</si>
  <si>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</si>
  <si>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</si>
  <si>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</si>
  <si>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</si>
  <si>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</si>
  <si>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</si>
  <si>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</si>
  <si>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</si>
  <si>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</si>
  <si>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</si>
  <si>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</si>
  <si>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</si>
  <si>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</si>
  <si>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</si>
  <si>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</si>
  <si>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</si>
  <si>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</si>
  <si>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</si>
  <si>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</si>
  <si>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</si>
  <si>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</si>
  <si>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</si>
  <si>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</si>
  <si>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</si>
  <si>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</si>
  <si>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</si>
  <si>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</si>
  <si>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</si>
  <si>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</si>
  <si>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</si>
  <si>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</si>
  <si>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</si>
  <si>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</si>
  <si>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</si>
  <si>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</si>
  <si>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</si>
  <si>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</si>
  <si>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</si>
  <si>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</si>
  <si>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</si>
  <si>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</si>
  <si>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</si>
  <si>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</si>
  <si>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</si>
  <si>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</si>
  <si>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</si>
  <si>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</si>
  <si>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</si>
  <si>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</si>
  <si>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</si>
  <si>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</si>
  <si>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</si>
  <si>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</si>
  <si>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</si>
  <si>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</si>
  <si>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</si>
  <si>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</si>
  <si>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</si>
  <si>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</si>
  <si>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</si>
  <si>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</si>
  <si>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</si>
  <si>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</si>
  <si>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</si>
  <si>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</si>
  <si>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</si>
  <si>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</si>
  <si>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</si>
  <si>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</si>
  <si>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</si>
  <si>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</si>
  <si>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</si>
  <si>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</si>
  <si>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</si>
  <si>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</si>
  <si>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</si>
  <si>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</si>
  <si>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</si>
  <si>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</si>
  <si>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</si>
  <si>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</si>
  <si>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</si>
  <si>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</si>
  <si>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</si>
  <si>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</si>
  <si>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</si>
  <si>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</si>
  <si>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</si>
  <si>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</si>
  <si>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</si>
  <si>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</si>
  <si>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</si>
  <si>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</si>
  <si>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</si>
  <si>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</si>
  <si>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</si>
  <si>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</si>
  <si>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</si>
  <si>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</si>
  <si>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</si>
  <si>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</si>
  <si>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</si>
  <si>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</si>
  <si>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</si>
  <si>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</si>
  <si>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</si>
  <si>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</si>
  <si>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</si>
  <si>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</si>
  <si>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</si>
  <si>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</si>
  <si>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</si>
  <si>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</si>
  <si>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</si>
  <si>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</si>
  <si>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</si>
  <si>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</si>
  <si>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</si>
  <si>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</si>
  <si>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</si>
  <si>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</si>
  <si>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</si>
  <si>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</si>
  <si>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</si>
  <si>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</si>
  <si>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</si>
  <si>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</si>
  <si>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</si>
  <si>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</si>
  <si>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</si>
  <si>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</si>
  <si>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</si>
  <si>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</si>
  <si>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</si>
  <si>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</si>
  <si>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</si>
  <si>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</si>
  <si>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</si>
  <si>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</si>
  <si>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</si>
  <si>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</si>
  <si>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</si>
  <si>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</si>
  <si>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</si>
  <si>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</si>
  <si>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</si>
  <si>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</si>
  <si>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</si>
  <si>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</si>
  <si>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</si>
  <si>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</si>
  <si>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</si>
  <si>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</si>
  <si>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</si>
  <si>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</si>
  <si>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</si>
  <si>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</si>
  <si>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</si>
  <si>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</si>
  <si>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</si>
  <si>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</si>
  <si>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</si>
  <si>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</si>
  <si>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</si>
  <si>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</si>
  <si>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</si>
  <si>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</si>
  <si>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</si>
  <si>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</si>
  <si>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</si>
  <si>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</si>
  <si>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</si>
  <si>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</si>
  <si>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</si>
  <si>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</si>
  <si>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</si>
  <si>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</si>
  <si>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</si>
  <si>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</si>
  <si>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</si>
  <si>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</si>
  <si>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</si>
  <si>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</si>
  <si>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</si>
  <si>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</si>
  <si>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</si>
  <si>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</si>
  <si>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</si>
  <si>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</si>
  <si>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</si>
  <si>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</si>
  <si>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</si>
  <si>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</si>
  <si>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</si>
  <si>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</si>
  <si>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</si>
  <si>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</si>
  <si>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</si>
  <si>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</si>
  <si>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</si>
  <si>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</si>
  <si>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</si>
  <si>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</si>
  <si>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</si>
  <si>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</si>
  <si>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</si>
  <si>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</si>
  <si>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</si>
  <si>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</si>
  <si>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</si>
  <si>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</si>
  <si>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</si>
  <si>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</si>
  <si>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</si>
  <si>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</si>
  <si>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</si>
  <si>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</si>
  <si>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</si>
  <si>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</si>
  <si>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</si>
  <si>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</si>
  <si>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</si>
  <si>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</si>
  <si>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</si>
  <si>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</si>
  <si>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</si>
  <si>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</si>
  <si>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</si>
  <si>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</si>
  <si>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</si>
  <si>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</si>
  <si>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</si>
  <si>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</si>
  <si>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</si>
  <si>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</si>
  <si>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</si>
  <si>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</si>
  <si>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</si>
  <si>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</si>
  <si>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</si>
  <si>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</si>
  <si>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</si>
  <si>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</si>
  <si>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</si>
  <si>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</si>
  <si>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</si>
  <si>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</si>
  <si>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</si>
  <si>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</si>
  <si>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</si>
  <si>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</si>
  <si>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</si>
  <si>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</si>
  <si>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</si>
  <si>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</si>
  <si>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</si>
  <si>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</si>
  <si>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</si>
  <si>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</si>
  <si>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</si>
  <si>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</si>
  <si>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</si>
  <si>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</si>
  <si>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</si>
  <si>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</si>
  <si>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</si>
  <si>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</si>
  <si>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</si>
  <si>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</si>
  <si>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</si>
  <si>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</si>
  <si>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</si>
  <si>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</si>
  <si>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</si>
  <si>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</si>
  <si>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</si>
  <si>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</si>
  <si>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</si>
  <si>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</si>
  <si>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</si>
  <si>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</si>
  <si>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</si>
  <si>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</si>
  <si>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</si>
  <si>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</si>
  <si>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</si>
  <si>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</si>
  <si>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</si>
  <si>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</si>
  <si>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</si>
  <si>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</si>
  <si>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</si>
  <si>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</si>
  <si>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</si>
  <si>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</si>
  <si>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</si>
  <si>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</si>
  <si>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</si>
  <si>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</si>
  <si>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</si>
  <si>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</si>
  <si>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</si>
  <si>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</si>
  <si>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</si>
  <si>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</si>
  <si>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</si>
  <si>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</si>
  <si>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</si>
  <si>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</si>
  <si>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</si>
  <si>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</si>
  <si>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</si>
  <si>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</si>
  <si>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</si>
  <si>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</si>
  <si>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</si>
  <si>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</si>
  <si>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</si>
  <si>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</si>
  <si>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</si>
  <si>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</si>
  <si>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</si>
  <si>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</si>
  <si>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</si>
  <si>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</si>
  <si>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</si>
  <si>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</si>
  <si>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</si>
  <si>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</si>
  <si>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</si>
  <si>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</si>
  <si>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</si>
  <si>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</si>
  <si>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</si>
  <si>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</si>
  <si>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</si>
  <si>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</si>
  <si>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</si>
  <si>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</si>
  <si>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</si>
  <si>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</si>
  <si>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</si>
  <si>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</si>
  <si>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</si>
  <si>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</si>
  <si>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</si>
  <si>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</si>
  <si>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</si>
  <si>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</si>
  <si>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</si>
  <si>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</si>
  <si>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</si>
  <si>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</si>
  <si>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</si>
  <si>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</si>
  <si>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</si>
  <si>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</si>
  <si>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</si>
  <si>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</si>
  <si>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</si>
  <si>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</si>
  <si>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</si>
  <si>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</si>
  <si>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</si>
  <si>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</si>
  <si>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</si>
  <si>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</si>
  <si>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</si>
  <si>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</si>
  <si>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</si>
  <si>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</si>
  <si>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</si>
  <si>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</si>
  <si>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</si>
  <si>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</si>
  <si>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</si>
  <si>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</si>
  <si>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</si>
  <si>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</si>
  <si>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</si>
  <si>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</si>
  <si>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</si>
  <si>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</si>
  <si>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</si>
  <si>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</si>
  <si>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</si>
  <si>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</si>
  <si>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</si>
  <si>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</si>
  <si>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</si>
  <si>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</si>
  <si>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</si>
  <si>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</si>
  <si>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</si>
  <si>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</si>
  <si>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</si>
  <si>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</si>
  <si>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</si>
  <si>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</si>
  <si>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</si>
  <si>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</si>
  <si>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</si>
  <si>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</si>
  <si>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</si>
  <si>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</si>
  <si>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</si>
  <si>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</si>
  <si>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</si>
  <si>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</si>
  <si>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</si>
  <si>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</si>
  <si>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</si>
  <si>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</si>
  <si>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</si>
  <si>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</si>
  <si>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</si>
  <si>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</si>
  <si>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</si>
  <si>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</si>
  <si>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</si>
  <si>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</si>
  <si>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</si>
  <si>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</si>
  <si>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</si>
  <si>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</si>
  <si>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</si>
  <si>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</si>
  <si>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</si>
  <si>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</si>
  <si>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</si>
  <si>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</si>
  <si>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</si>
  <si>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</si>
  <si>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</si>
  <si>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</si>
  <si>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</si>
  <si>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</si>
  <si>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</si>
  <si>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</si>
  <si>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</si>
  <si>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</si>
  <si>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</si>
  <si>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</si>
  <si>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</si>
  <si>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</si>
  <si>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</si>
  <si>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</si>
  <si>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</si>
  <si>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</si>
  <si>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</si>
  <si>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</si>
  <si>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</si>
  <si>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</si>
  <si>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</si>
  <si>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</si>
  <si>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</si>
  <si>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</si>
  <si>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</si>
  <si>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</si>
  <si>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</si>
  <si>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</si>
  <si>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</si>
  <si>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</si>
  <si>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</si>
  <si>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</si>
  <si>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</si>
  <si>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</si>
  <si>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</si>
  <si>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</si>
  <si>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</si>
  <si>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</si>
  <si>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</si>
  <si>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</si>
  <si>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</si>
  <si>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</si>
  <si>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</si>
  <si>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</si>
  <si>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</si>
  <si>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</si>
  <si>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</si>
  <si>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</si>
  <si>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</si>
  <si>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</si>
  <si>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</si>
  <si>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</si>
  <si>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</si>
  <si>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</si>
  <si>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</si>
  <si>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</si>
  <si>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</si>
  <si>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</si>
  <si>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</si>
  <si>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</si>
  <si>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</si>
  <si>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</si>
  <si>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</si>
  <si>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</si>
  <si>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</si>
  <si>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</si>
  <si>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</si>
  <si>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</si>
  <si>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</si>
  <si>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</si>
  <si>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</si>
  <si>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</si>
  <si>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</si>
  <si>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</si>
  <si>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</si>
  <si>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</si>
  <si>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</si>
  <si>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</si>
  <si>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</si>
  <si>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</si>
  <si>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</si>
  <si>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</si>
  <si>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</si>
  <si>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</si>
  <si>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</si>
  <si>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</si>
  <si>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</si>
  <si>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</si>
  <si>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</si>
  <si>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</si>
  <si>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</si>
  <si>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</si>
  <si>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</si>
  <si>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</si>
  <si>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</si>
  <si>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</si>
  <si>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</si>
  <si>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</si>
  <si>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</si>
  <si>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</si>
  <si>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</si>
  <si>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</si>
  <si>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</si>
  <si>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</si>
  <si>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</si>
  <si>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</si>
  <si>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</si>
  <si>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</si>
  <si>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</si>
  <si>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</si>
  <si>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</si>
  <si>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</si>
  <si>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</si>
  <si>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</si>
  <si>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</si>
  <si>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</si>
  <si>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</si>
  <si>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</si>
  <si>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</si>
  <si>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</si>
  <si>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</si>
  <si>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</si>
  <si>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</si>
  <si>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</si>
  <si>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</si>
  <si>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</si>
  <si>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</si>
  <si>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</si>
  <si>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</si>
  <si>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</si>
  <si>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</si>
  <si>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</si>
  <si>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</si>
  <si>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</si>
  <si>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</si>
  <si>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</si>
  <si>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</si>
  <si>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</si>
  <si>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</si>
  <si>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</si>
  <si>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</si>
  <si>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</si>
  <si>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</si>
  <si>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</si>
  <si>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</si>
  <si>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</si>
  <si>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</si>
  <si>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</si>
  <si>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</si>
  <si>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</si>
  <si>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</si>
  <si>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</si>
  <si>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</si>
  <si>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</si>
  <si>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</si>
  <si>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</si>
  <si>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</si>
  <si>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</si>
  <si>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</si>
  <si>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</si>
  <si>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</si>
  <si>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</si>
  <si>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</si>
  <si>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</si>
  <si>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</si>
  <si>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</si>
  <si>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</si>
  <si>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</si>
  <si>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</si>
  <si>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</si>
  <si>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</si>
  <si>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</si>
  <si>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</si>
  <si>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</si>
  <si>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</si>
  <si>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</si>
  <si>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</si>
  <si>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</si>
  <si>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</si>
  <si>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</si>
  <si>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</si>
  <si>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</si>
  <si>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</si>
  <si>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</si>
  <si>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</si>
  <si>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</si>
  <si>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</si>
  <si>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</si>
  <si>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</si>
  <si>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</si>
  <si>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</si>
  <si>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</si>
  <si>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</si>
  <si>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</si>
  <si>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</si>
  <si>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</si>
  <si>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</si>
  <si>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</si>
  <si>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</si>
  <si>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</si>
  <si>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</si>
  <si>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</si>
  <si>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</si>
  <si>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</si>
  <si>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</si>
  <si>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</si>
  <si>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</si>
  <si>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</si>
  <si>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</si>
  <si>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</si>
  <si>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</si>
  <si>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</si>
  <si>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</si>
  <si>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</si>
  <si>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</si>
  <si>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</si>
  <si>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</si>
  <si>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</si>
  <si>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</si>
  <si>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</si>
  <si>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</si>
  <si>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</si>
  <si>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</si>
  <si>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</si>
  <si>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</si>
  <si>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</si>
  <si>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</si>
  <si>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</si>
  <si>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</si>
  <si>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</si>
  <si>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</si>
  <si>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</si>
  <si>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</si>
  <si>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</si>
  <si>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</si>
  <si>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</si>
  <si>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</si>
  <si>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</si>
  <si>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</si>
  <si>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</si>
  <si>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</si>
  <si>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</si>
  <si>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</si>
  <si>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</si>
  <si>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</si>
  <si>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</si>
  <si>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</si>
  <si>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</si>
  <si>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</si>
  <si>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</si>
  <si>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</si>
  <si>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</si>
  <si>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</si>
  <si>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</si>
  <si>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</si>
  <si>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</si>
  <si>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</si>
  <si>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</si>
  <si>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</si>
  <si>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</si>
  <si>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</si>
  <si>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</si>
  <si>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</si>
  <si>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</si>
  <si>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</si>
  <si>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</si>
  <si>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</si>
  <si>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</si>
  <si>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</si>
  <si>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</si>
  <si>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</si>
  <si>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</si>
  <si>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</si>
  <si>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</si>
  <si>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</si>
  <si>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</si>
  <si>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</si>
  <si>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</si>
  <si>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</si>
  <si>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</si>
  <si>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</si>
  <si>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</si>
  <si>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</si>
  <si>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</si>
  <si>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</si>
  <si>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</si>
  <si>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</si>
  <si>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</si>
  <si>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</si>
  <si>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</si>
  <si>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</si>
  <si>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</si>
  <si>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</si>
  <si>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</si>
  <si>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</si>
  <si>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</si>
  <si>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</si>
  <si>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</si>
  <si>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</si>
  <si>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</si>
  <si>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</si>
  <si>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</si>
  <si>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</si>
  <si>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</si>
  <si>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</si>
  <si>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</si>
  <si>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</si>
  <si>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</si>
  <si>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</si>
  <si>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</si>
  <si>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</si>
  <si>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</si>
  <si>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</si>
  <si>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</si>
  <si>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</si>
  <si>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</si>
  <si>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</si>
  <si>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</si>
  <si>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</si>
  <si>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</si>
  <si>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</si>
  <si>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</si>
  <si>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</si>
  <si>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</si>
  <si>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</si>
  <si>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</si>
  <si>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</si>
  <si>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</si>
  <si>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</si>
  <si>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</si>
  <si>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</si>
  <si>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</si>
  <si>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</si>
  <si>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</si>
  <si>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</si>
  <si>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</si>
  <si>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</si>
  <si>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</si>
  <si>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</si>
  <si>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</si>
  <si>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</si>
  <si>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</si>
  <si>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</si>
  <si>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</si>
  <si>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</si>
  <si>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</si>
  <si>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</si>
  <si>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</si>
  <si>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</si>
  <si>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</si>
  <si>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</si>
  <si>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</si>
  <si>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</si>
  <si>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</si>
  <si>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</si>
  <si>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</si>
  <si>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</si>
  <si>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</si>
  <si>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</si>
  <si>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</si>
  <si>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</si>
  <si>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</si>
  <si>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</si>
  <si>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</si>
  <si>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</si>
  <si>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</si>
  <si>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</si>
  <si>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</si>
  <si>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</si>
  <si>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</si>
  <si>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</si>
  <si>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</si>
  <si>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</si>
  <si>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</si>
  <si>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</si>
  <si>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</si>
  <si>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</si>
  <si>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</si>
  <si>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</si>
  <si>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</si>
  <si>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</si>
  <si>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</si>
  <si>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</si>
  <si>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</si>
  <si>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</si>
  <si>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</si>
  <si>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</si>
  <si>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</si>
  <si>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</si>
  <si>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</si>
  <si>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</si>
  <si>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</si>
  <si>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</si>
  <si>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</si>
  <si>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</si>
  <si>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</si>
  <si>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</si>
  <si>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</si>
  <si>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</si>
  <si>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</si>
  <si>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</si>
  <si>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</si>
  <si>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</si>
  <si>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</si>
  <si>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</si>
  <si>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</si>
  <si>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</si>
  <si>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</si>
  <si>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</si>
  <si>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</si>
  <si>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</si>
  <si>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</si>
  <si>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</si>
  <si>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</si>
  <si>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</si>
  <si>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</si>
  <si>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</si>
  <si>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</si>
  <si>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</si>
  <si>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</si>
  <si>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</si>
  <si>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</si>
  <si>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</si>
  <si>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</si>
  <si>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</si>
  <si>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</si>
  <si>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</si>
  <si>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</si>
  <si>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</si>
  <si>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</si>
  <si>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</si>
  <si>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</si>
  <si>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</si>
  <si>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</si>
  <si>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</si>
  <si>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</si>
  <si>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</si>
  <si>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</si>
  <si>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</si>
  <si>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</si>
  <si>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</si>
  <si>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</si>
  <si>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</si>
  <si>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</si>
  <si>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</si>
  <si>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</si>
  <si>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</si>
  <si>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</si>
  <si>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</si>
  <si>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</si>
  <si>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</si>
  <si>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</si>
  <si>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</si>
  <si>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</si>
  <si>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</si>
  <si>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</si>
  <si>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</si>
  <si>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</si>
  <si>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</si>
  <si>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</si>
  <si>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</si>
  <si>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</si>
  <si>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</si>
  <si>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</si>
  <si>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</si>
  <si>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</si>
  <si>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</si>
  <si>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</si>
  <si>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</si>
  <si>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</si>
  <si>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</si>
  <si>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</si>
  <si>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</si>
  <si>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</si>
  <si>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</si>
  <si>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</si>
  <si>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</si>
  <si>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</si>
  <si>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</si>
  <si>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</si>
  <si>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</si>
  <si>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</si>
  <si>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</si>
  <si>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</si>
  <si>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</si>
  <si>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</si>
  <si>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</si>
  <si>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</si>
  <si>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</si>
  <si>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</si>
  <si>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</si>
  <si>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</si>
  <si>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</si>
  <si>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</si>
  <si>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</si>
  <si>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</si>
  <si>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</si>
  <si>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</si>
  <si>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</si>
  <si>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</si>
  <si>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</si>
  <si>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</si>
  <si>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</si>
  <si>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</si>
  <si>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</si>
  <si>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</si>
  <si>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</si>
  <si>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</si>
  <si>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</si>
  <si>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</si>
  <si>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</si>
  <si>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</si>
  <si>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</si>
  <si>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</si>
  <si>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</si>
  <si>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</si>
  <si>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</si>
  <si>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</si>
  <si>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</si>
  <si>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</si>
  <si>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</si>
  <si>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</si>
  <si>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</si>
  <si>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</si>
  <si>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</si>
  <si>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</si>
  <si>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</si>
  <si>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</si>
  <si>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</si>
  <si>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</si>
  <si>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</si>
  <si>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</si>
  <si>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</si>
  <si>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</si>
  <si>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</si>
  <si>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</si>
  <si>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</si>
  <si>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</si>
  <si>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</si>
  <si>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</si>
  <si>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</si>
  <si>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</si>
  <si>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</si>
  <si>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</si>
  <si>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</si>
  <si>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</si>
  <si>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</si>
  <si>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</si>
  <si>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</si>
  <si>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</si>
  <si>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</si>
  <si>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</si>
  <si>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</si>
  <si>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</si>
  <si>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</si>
  <si>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</si>
  <si>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</si>
  <si>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</si>
  <si>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</si>
  <si>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</si>
  <si>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</si>
  <si>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</si>
  <si>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</si>
  <si>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</si>
  <si>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</si>
  <si>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</si>
  <si>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</si>
  <si>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</si>
  <si>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</si>
  <si>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</si>
  <si>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</si>
  <si>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</si>
  <si>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</si>
  <si>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</si>
  <si>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</si>
  <si>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</si>
  <si>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</si>
  <si>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</si>
  <si>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</si>
  <si>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</si>
  <si>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</si>
  <si>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</si>
  <si>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</si>
  <si>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</si>
  <si>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</si>
  <si>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</si>
  <si>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</si>
  <si>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</si>
  <si>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</si>
  <si>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</si>
  <si>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</si>
  <si>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</si>
  <si>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</si>
  <si>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</si>
  <si>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</si>
  <si>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</si>
  <si>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</si>
  <si>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</si>
  <si>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</si>
  <si>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</si>
  <si>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</si>
  <si>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</si>
  <si>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</si>
  <si>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</si>
  <si>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</si>
  <si>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</si>
  <si>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</si>
  <si>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</si>
  <si>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</si>
  <si>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</si>
  <si>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</si>
  <si>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</si>
  <si>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</si>
  <si>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</si>
  <si>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</si>
  <si>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</si>
  <si>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</si>
  <si>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</si>
  <si>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</si>
  <si>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</si>
  <si>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</si>
  <si>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</si>
  <si>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</si>
  <si>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</si>
  <si>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</si>
  <si>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</si>
  <si>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</si>
  <si>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</si>
  <si>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</si>
  <si>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</si>
  <si>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</si>
  <si>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</si>
  <si>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</si>
  <si>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</si>
  <si>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</si>
  <si>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</si>
  <si>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</si>
  <si>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</si>
  <si>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</si>
  <si>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</si>
  <si>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</si>
  <si>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</si>
  <si>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</si>
  <si>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</si>
  <si>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</si>
  <si>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</si>
  <si>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</si>
  <si>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</si>
  <si>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</si>
  <si>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</si>
  <si>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</si>
  <si>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</si>
  <si>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</si>
  <si>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</si>
  <si>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</si>
  <si>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</si>
  <si>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</si>
  <si>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</si>
  <si>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</si>
  <si>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</si>
  <si>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</si>
  <si>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</si>
  <si>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</si>
  <si>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</si>
  <si>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</si>
  <si>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</si>
  <si>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</si>
  <si>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</si>
  <si>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</si>
  <si>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</si>
  <si>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</si>
  <si>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</si>
  <si>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</si>
  <si>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</si>
  <si>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</si>
  <si>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</si>
  <si>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</si>
  <si>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</si>
  <si>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</si>
  <si>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</si>
  <si>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</si>
  <si>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</si>
  <si>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</si>
  <si>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</si>
  <si>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</si>
  <si>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</si>
  <si>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</si>
  <si>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</si>
  <si>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</si>
  <si>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</si>
  <si>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</si>
  <si>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</si>
  <si>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</si>
  <si>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</si>
  <si>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</si>
  <si>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</si>
  <si>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</si>
  <si>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</si>
  <si>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</si>
  <si>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</si>
  <si>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</si>
  <si>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</si>
  <si>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</si>
  <si>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</si>
  <si>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</si>
  <si>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</si>
  <si>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</si>
  <si>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</si>
  <si>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</si>
  <si>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</si>
  <si>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</si>
  <si>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</si>
  <si>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</si>
  <si>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</si>
  <si>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</si>
  <si>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</si>
  <si>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</si>
  <si>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</si>
  <si>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</si>
  <si>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</si>
  <si>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</si>
  <si>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</si>
  <si>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</si>
  <si>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</si>
  <si>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</si>
  <si>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</si>
  <si>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</si>
  <si>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</si>
  <si>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</si>
  <si>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</si>
  <si>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</si>
  <si>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</si>
  <si>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</si>
  <si>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</si>
  <si>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</si>
  <si>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</si>
  <si>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</si>
  <si>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</si>
  <si>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</si>
  <si>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</si>
  <si>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</si>
  <si>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</si>
  <si>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</si>
  <si>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</si>
  <si>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</si>
  <si>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</si>
  <si>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</si>
  <si>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</si>
  <si>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</si>
  <si>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</si>
  <si>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</si>
  <si>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</si>
  <si>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</si>
  <si>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</si>
  <si>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</si>
  <si>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</si>
  <si>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</si>
  <si>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</si>
  <si>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</si>
  <si>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</si>
  <si>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</si>
  <si>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</si>
  <si>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</si>
  <si>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</si>
  <si>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</si>
  <si>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</si>
  <si>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</si>
  <si>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</si>
  <si>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</si>
  <si>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</si>
  <si>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</si>
  <si>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</si>
  <si>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</si>
  <si>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</si>
  <si>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</si>
  <si>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</si>
  <si>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</si>
  <si>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</si>
  <si>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</si>
  <si>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</si>
  <si>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</si>
  <si>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</si>
  <si>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</si>
  <si>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</si>
  <si>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</si>
  <si>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</si>
  <si>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</si>
  <si>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</si>
  <si>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</si>
  <si>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</si>
  <si>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</si>
  <si>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</si>
  <si>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</si>
  <si>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</si>
  <si>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</si>
  <si>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</si>
  <si>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</si>
  <si>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</si>
  <si>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</si>
  <si>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</si>
  <si>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</si>
  <si>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</si>
  <si>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</si>
  <si>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</si>
  <si>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</si>
  <si>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</si>
  <si>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</si>
  <si>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</si>
  <si>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</si>
  <si>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</si>
  <si>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</si>
  <si>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</si>
  <si>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</si>
  <si>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</si>
  <si>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</si>
  <si>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</si>
  <si>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</si>
  <si>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</si>
  <si>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</si>
  <si>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</si>
  <si>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</si>
  <si>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</si>
  <si>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</si>
  <si>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</si>
  <si>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</si>
  <si>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</si>
  <si>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</si>
  <si>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</si>
  <si>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</si>
  <si>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</si>
  <si>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</si>
  <si>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</si>
  <si>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</si>
  <si>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</si>
  <si>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</si>
  <si>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</si>
  <si>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</si>
  <si>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</si>
  <si>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</si>
  <si>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</si>
  <si>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</si>
  <si>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</si>
  <si>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</si>
  <si>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</si>
  <si>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</si>
  <si>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</si>
  <si>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</si>
  <si>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</si>
  <si>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</si>
  <si>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</si>
  <si>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</si>
  <si>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</si>
  <si>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</si>
  <si>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</si>
  <si>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</si>
  <si>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</si>
  <si>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</si>
  <si>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</si>
  <si>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</si>
  <si>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</si>
  <si>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</si>
  <si>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</si>
  <si>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</si>
  <si>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</si>
  <si>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</si>
  <si>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</si>
  <si>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</si>
  <si>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</si>
  <si>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</si>
  <si>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</si>
  <si>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</si>
  <si>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</si>
  <si>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</si>
  <si>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</si>
  <si>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</si>
  <si>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</si>
  <si>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</si>
  <si>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</si>
  <si>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</si>
  <si>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</si>
  <si>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</si>
  <si>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</si>
  <si>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</si>
  <si>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</si>
  <si>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</si>
  <si>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</si>
  <si>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</si>
  <si>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</si>
  <si>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</si>
  <si>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</si>
  <si>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</si>
  <si>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</si>
  <si>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</si>
  <si>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</si>
  <si>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</si>
  <si>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</si>
  <si>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</si>
  <si>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</si>
  <si>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</si>
  <si>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</si>
  <si>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</si>
  <si>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</si>
  <si>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</si>
  <si>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</si>
  <si>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</si>
  <si>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</si>
  <si>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</si>
  <si>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</si>
  <si>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</si>
  <si>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</si>
  <si>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</si>
  <si>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</si>
  <si>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</si>
  <si>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</si>
  <si>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</si>
  <si>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</si>
  <si>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</si>
  <si>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</si>
  <si>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</si>
  <si>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</si>
  <si>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</si>
  <si>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</si>
  <si>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</si>
  <si>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</si>
  <si>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</si>
  <si>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</si>
  <si>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</si>
  <si>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</si>
  <si>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</si>
  <si>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</si>
  <si>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</si>
  <si>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</si>
  <si>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</si>
  <si>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</si>
  <si>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</si>
  <si>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</si>
  <si>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</si>
  <si>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</si>
  <si>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</si>
  <si>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</si>
  <si>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</si>
  <si>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</si>
  <si>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</si>
  <si>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</si>
  <si>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</si>
  <si>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</si>
  <si>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</si>
  <si>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</si>
  <si>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</si>
  <si>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</si>
  <si>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</si>
  <si>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</si>
  <si>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</si>
  <si>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</si>
  <si>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</si>
  <si>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</si>
  <si>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</si>
  <si>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</si>
  <si>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</si>
  <si>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</si>
  <si>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</si>
  <si>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</si>
  <si>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</si>
  <si>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</si>
  <si>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</si>
  <si>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</si>
  <si>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</si>
  <si>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</si>
  <si>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</si>
  <si>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</si>
  <si>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</si>
  <si>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</si>
  <si>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</si>
  <si>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</si>
  <si>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</si>
  <si>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</si>
  <si>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</si>
  <si>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</si>
  <si>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</si>
  <si>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</si>
  <si>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</si>
  <si>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</si>
  <si>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</si>
  <si>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</si>
  <si>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</si>
  <si>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</si>
  <si>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</si>
  <si>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</si>
  <si>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</si>
  <si>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</si>
  <si>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</si>
  <si>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</si>
  <si>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</si>
  <si>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</si>
  <si>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</si>
  <si>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</si>
  <si>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</si>
  <si>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</si>
  <si>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</si>
  <si>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</si>
  <si>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</si>
  <si>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</si>
  <si>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</si>
  <si>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</si>
  <si>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</si>
  <si>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</si>
  <si>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</si>
  <si>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</si>
  <si>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</si>
  <si>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</si>
  <si>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</si>
  <si>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</si>
  <si>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</si>
  <si>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</si>
  <si>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</si>
  <si>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</si>
  <si>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</si>
  <si>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</si>
  <si>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</si>
  <si>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</si>
  <si>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</si>
  <si>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</si>
  <si>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</si>
  <si>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</si>
  <si>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</si>
  <si>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</si>
  <si>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</si>
  <si>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</si>
  <si>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</si>
  <si>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</si>
  <si>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</si>
  <si>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</si>
  <si>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</si>
  <si>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</si>
  <si>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</si>
  <si>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</si>
  <si>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</si>
  <si>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</si>
  <si>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</si>
  <si>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</si>
  <si>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</si>
  <si>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</si>
  <si>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</si>
  <si>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</si>
  <si>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</si>
  <si>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</si>
  <si>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</si>
  <si>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</si>
  <si>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</si>
  <si>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</si>
  <si>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</si>
  <si>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</si>
  <si>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</si>
  <si>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</si>
  <si>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</si>
  <si>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</si>
  <si>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</si>
  <si>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</si>
  <si>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</si>
  <si>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</si>
  <si>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</si>
  <si>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</si>
  <si>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</si>
  <si>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</si>
  <si>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</si>
  <si>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</si>
  <si>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</si>
  <si>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</si>
  <si>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</si>
  <si>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</si>
  <si>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</si>
  <si>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</si>
  <si>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</si>
  <si>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</si>
  <si>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</si>
  <si>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</si>
  <si>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</si>
  <si>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</si>
  <si>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</si>
  <si>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</si>
  <si>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</si>
  <si>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</si>
  <si>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</si>
  <si>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</si>
  <si>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</si>
  <si>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</si>
  <si>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</si>
  <si>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</si>
  <si>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</si>
  <si>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</si>
  <si>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</si>
  <si>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</si>
  <si>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</si>
  <si>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</si>
  <si>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</si>
  <si>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</si>
  <si>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</si>
  <si>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</si>
  <si>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</si>
  <si>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</si>
  <si>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</si>
  <si>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</si>
  <si>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</si>
  <si>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</si>
  <si>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</si>
  <si>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</si>
  <si>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</si>
  <si>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</si>
  <si>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</si>
  <si>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</si>
  <si>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</si>
  <si>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</si>
  <si>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</si>
  <si>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</si>
  <si>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</si>
  <si>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</si>
  <si>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</si>
  <si>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</si>
  <si>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</si>
  <si>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</si>
  <si>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</si>
  <si>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</si>
  <si>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</si>
  <si>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</si>
  <si>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</si>
  <si>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</si>
  <si>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</si>
  <si>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</si>
  <si>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</si>
  <si>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</si>
  <si>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</si>
  <si>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</si>
  <si>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</si>
  <si>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</si>
  <si>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</si>
  <si>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</si>
  <si>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</si>
  <si>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</si>
  <si>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</si>
  <si>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</si>
  <si>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</si>
  <si>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</si>
  <si>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</si>
  <si>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</si>
  <si>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</si>
  <si>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</si>
  <si>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</si>
  <si>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</si>
  <si>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</si>
  <si>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</si>
  <si>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</si>
  <si>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</si>
  <si>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</si>
  <si>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</si>
  <si>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</si>
  <si>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</si>
  <si>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</si>
  <si>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</si>
  <si>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</si>
  <si>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</si>
  <si>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</si>
  <si>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</si>
  <si>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</si>
  <si>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</si>
  <si>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</si>
  <si>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</si>
  <si>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</si>
  <si>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</si>
  <si>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</si>
  <si>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</si>
  <si>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</si>
  <si>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</si>
  <si>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</si>
  <si>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</si>
  <si>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</si>
  <si>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</si>
  <si>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</si>
  <si>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</si>
  <si>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</si>
  <si>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</si>
  <si>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</si>
  <si>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</si>
  <si>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</si>
  <si>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</si>
  <si>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</si>
  <si>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</si>
  <si>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</si>
  <si>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</si>
  <si>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</si>
  <si>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</si>
  <si>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</si>
  <si>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</si>
  <si>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</si>
  <si>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</si>
  <si>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</si>
  <si>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</si>
  <si>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</si>
  <si>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</si>
  <si>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</si>
  <si>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</si>
  <si>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</si>
  <si>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</si>
  <si>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</si>
  <si>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</si>
  <si>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</si>
  <si>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</si>
  <si>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</si>
  <si>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</si>
  <si>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</si>
  <si>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</si>
  <si>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</si>
  <si>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</si>
  <si>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</si>
  <si>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</si>
  <si>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</si>
  <si>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</si>
  <si>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</si>
  <si>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</si>
  <si>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</si>
  <si>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</si>
  <si>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</si>
  <si>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</si>
  <si>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</si>
  <si>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</si>
  <si>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</si>
  <si>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</si>
  <si>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</si>
  <si>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</si>
  <si>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</si>
  <si>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</si>
  <si>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</si>
  <si>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</si>
  <si>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</si>
  <si>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</si>
  <si>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</si>
  <si>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</si>
  <si>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</si>
  <si>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</si>
  <si>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</si>
  <si>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</si>
  <si>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</si>
  <si>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</si>
  <si>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</si>
  <si>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</si>
  <si>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</si>
  <si>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</si>
  <si>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</si>
  <si>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</si>
  <si>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</si>
  <si>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</si>
  <si>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</si>
  <si>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</si>
  <si>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</si>
  <si>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</si>
  <si>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</si>
  <si>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</si>
  <si>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</si>
  <si>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</si>
  <si>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</si>
  <si>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</si>
  <si>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</si>
  <si>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</si>
  <si>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</si>
  <si>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</si>
  <si>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</si>
  <si>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</si>
  <si>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</si>
  <si>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</si>
  <si>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</si>
  <si>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</si>
  <si>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</si>
  <si>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</si>
  <si>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</si>
  <si>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</si>
  <si>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</si>
  <si>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</si>
  <si>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</si>
  <si>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</si>
  <si>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</si>
  <si>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</si>
  <si>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</si>
  <si>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</si>
  <si>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</si>
  <si>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</si>
  <si>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</si>
  <si>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</si>
  <si>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</si>
  <si>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</si>
  <si>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</si>
  <si>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</si>
  <si>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</si>
  <si>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</si>
  <si>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</si>
  <si>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</si>
  <si>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</si>
  <si>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</si>
  <si>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</si>
  <si>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</si>
  <si>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</si>
  <si>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</si>
  <si>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</si>
  <si>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</si>
  <si>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</si>
  <si>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</si>
  <si>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</si>
  <si>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</si>
  <si>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</si>
  <si>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</si>
  <si>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</si>
  <si>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</si>
  <si>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</si>
  <si>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</si>
  <si>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</si>
  <si>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</si>
  <si>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</si>
  <si>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</si>
  <si>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</si>
  <si>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</si>
  <si>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</si>
  <si>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</si>
  <si>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</si>
  <si>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</si>
  <si>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</si>
  <si>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</si>
  <si>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</si>
  <si>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</si>
  <si>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</si>
  <si>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</si>
  <si>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</si>
  <si>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</si>
  <si>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</si>
  <si>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</si>
  <si>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</si>
  <si>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</si>
  <si>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</si>
  <si>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</si>
  <si>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</si>
  <si>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</si>
  <si>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</si>
  <si>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</si>
  <si>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</si>
  <si>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</si>
  <si>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</si>
  <si>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</si>
  <si>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</si>
  <si>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</si>
  <si>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</si>
  <si>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</si>
  <si>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</si>
  <si>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</si>
  <si>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</si>
  <si>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</si>
  <si>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</si>
  <si>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</si>
  <si>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</si>
  <si>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</si>
  <si>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</si>
  <si>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</si>
  <si>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</si>
  <si>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</si>
  <si>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</si>
  <si>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</si>
  <si>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</si>
  <si>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</si>
  <si>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</si>
  <si>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</si>
  <si>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</si>
  <si>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</si>
  <si>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</si>
  <si>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</si>
  <si>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</si>
  <si>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</si>
  <si>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</si>
  <si>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</si>
  <si>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</si>
  <si>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</si>
  <si>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</si>
  <si>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</si>
  <si>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</si>
  <si>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</si>
  <si>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</si>
  <si>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</si>
  <si>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</si>
  <si>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</si>
  <si>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</si>
  <si>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</si>
  <si>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</si>
  <si>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</si>
  <si>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</si>
  <si>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</si>
  <si>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</si>
  <si>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</si>
  <si>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</si>
  <si>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</si>
  <si>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</si>
  <si>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</si>
  <si>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</si>
  <si>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</si>
  <si>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</si>
  <si>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</si>
  <si>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</si>
  <si>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</si>
  <si>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</si>
  <si>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</si>
  <si>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</si>
  <si>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</si>
  <si>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</si>
  <si>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</si>
  <si>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</si>
  <si>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</si>
  <si>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</si>
  <si>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</si>
  <si>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</si>
  <si>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</si>
  <si>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</si>
  <si>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</si>
  <si>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</si>
  <si>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</si>
  <si>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</si>
  <si>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</si>
  <si>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</si>
  <si>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</si>
  <si>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</si>
  <si>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</si>
  <si>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</si>
  <si>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</si>
  <si>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</si>
  <si>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</si>
  <si>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</si>
  <si>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</si>
  <si>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</si>
  <si>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</si>
  <si>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</si>
  <si>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</si>
  <si>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</si>
  <si>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</si>
  <si>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</si>
  <si>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</si>
  <si>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</si>
  <si>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</si>
  <si>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</si>
  <si>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</si>
  <si>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</si>
  <si>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</si>
  <si>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</si>
  <si>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</si>
  <si>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</si>
  <si>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</si>
  <si>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</si>
  <si>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</si>
  <si>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</si>
  <si>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</si>
  <si>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</si>
  <si>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</si>
  <si>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</si>
  <si>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</si>
  <si>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</si>
  <si>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</si>
  <si>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</si>
  <si>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</si>
  <si>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</si>
  <si>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</si>
  <si>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</si>
  <si>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</si>
  <si>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</si>
  <si>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</si>
  <si>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</si>
  <si>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</si>
  <si>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</si>
  <si>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</si>
  <si>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</si>
  <si>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</si>
  <si>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</si>
  <si>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</si>
  <si>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</si>
  <si>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</si>
  <si>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</si>
  <si>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</si>
  <si>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</si>
  <si>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</si>
  <si>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</si>
  <si>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</si>
  <si>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</si>
  <si>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</si>
  <si>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</si>
  <si>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</si>
  <si>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</si>
  <si>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</si>
  <si>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</si>
  <si>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</si>
  <si>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</si>
  <si>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</si>
  <si>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</si>
  <si>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</si>
  <si>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</si>
  <si>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</si>
  <si>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</si>
  <si>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</si>
  <si>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</si>
  <si>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</si>
  <si>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</si>
  <si>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</si>
  <si>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</si>
  <si>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</si>
  <si>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</si>
  <si>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</si>
  <si>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</si>
  <si>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</si>
  <si>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</si>
  <si>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</si>
  <si>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</si>
  <si>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</si>
  <si>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</si>
  <si>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</si>
  <si>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</si>
  <si>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</si>
  <si>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</si>
  <si>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</si>
  <si>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</si>
  <si>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</si>
  <si>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</si>
  <si>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</si>
  <si>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</si>
  <si>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</si>
  <si>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</si>
  <si>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</si>
  <si>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</si>
  <si>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</si>
  <si>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</si>
  <si>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</si>
  <si>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</si>
  <si>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</si>
  <si>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</si>
  <si>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</si>
  <si>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</si>
  <si>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</si>
  <si>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</si>
  <si>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</si>
  <si>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</si>
  <si>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</si>
  <si>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</si>
  <si>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</si>
  <si>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</si>
  <si>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</si>
  <si>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</si>
  <si>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</si>
  <si>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</si>
  <si>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</si>
  <si>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</si>
  <si>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</si>
  <si>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</si>
  <si>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</si>
  <si>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</si>
  <si>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</si>
  <si>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</si>
  <si>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</si>
  <si>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</si>
  <si>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</si>
  <si>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</si>
  <si>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</si>
  <si>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</si>
  <si>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</si>
  <si>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</si>
  <si>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</si>
  <si>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</si>
  <si>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</si>
  <si>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</si>
  <si>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</si>
  <si>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</si>
  <si>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</si>
  <si>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</si>
  <si>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</si>
  <si>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</si>
  <si>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</si>
  <si>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</si>
  <si>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</si>
  <si>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</si>
  <si>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</si>
  <si>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</si>
  <si>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</si>
  <si>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</si>
  <si>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</si>
  <si>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</si>
  <si>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</si>
  <si>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</si>
  <si>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</si>
  <si>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</si>
  <si>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</si>
  <si>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</si>
  <si>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</si>
  <si>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</si>
  <si>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</si>
  <si>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</si>
  <si>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</si>
  <si>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</si>
  <si>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</si>
  <si>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</si>
  <si>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</si>
  <si>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</si>
  <si>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</si>
  <si>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</si>
  <si>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</si>
  <si>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</si>
  <si>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</si>
  <si>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</si>
  <si>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</si>
  <si>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</si>
  <si>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</si>
  <si>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</si>
  <si>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</si>
  <si>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</si>
  <si>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</si>
  <si>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</si>
  <si>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</si>
  <si>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</si>
  <si>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</si>
  <si>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</si>
  <si>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</si>
  <si>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</si>
  <si>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</si>
  <si>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</si>
  <si>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</si>
  <si>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</si>
  <si>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</si>
  <si>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</si>
  <si>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</si>
  <si>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</si>
  <si>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</si>
  <si>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</si>
  <si>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</si>
  <si>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</si>
  <si>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</si>
  <si>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</si>
  <si>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</si>
  <si>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</si>
  <si>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</si>
  <si>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</si>
  <si>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</si>
  <si>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</si>
  <si>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</si>
  <si>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</si>
  <si>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</si>
  <si>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</si>
  <si>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</si>
  <si>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</si>
  <si>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</si>
  <si>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</si>
  <si>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</si>
  <si>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</si>
  <si>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</si>
  <si>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</si>
  <si>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</si>
  <si>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</si>
  <si>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</si>
  <si>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</si>
  <si>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</si>
  <si>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</si>
  <si>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</si>
  <si>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</si>
  <si>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</si>
  <si>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</si>
  <si>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</si>
  <si>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</si>
  <si>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</si>
  <si>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</si>
  <si>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</si>
  <si>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</si>
  <si>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</si>
  <si>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</si>
  <si>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</si>
  <si>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</si>
  <si>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</si>
  <si>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</si>
  <si>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</si>
  <si>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</si>
  <si>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</si>
  <si>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</si>
  <si>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</si>
  <si>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</si>
  <si>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</si>
  <si>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</si>
  <si>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</si>
  <si>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</si>
  <si>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</si>
  <si>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</si>
  <si>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</si>
  <si>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</si>
  <si>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</si>
  <si>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</si>
  <si>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</si>
  <si>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</si>
  <si>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</si>
  <si>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</si>
  <si>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</si>
  <si>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</si>
  <si>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</si>
  <si>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</si>
  <si>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</si>
  <si>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</si>
  <si>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</si>
  <si>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</si>
  <si>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</si>
  <si>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</si>
  <si>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</si>
  <si>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</si>
  <si>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</si>
  <si>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</si>
  <si>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</si>
  <si>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</si>
  <si>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</si>
  <si>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</si>
  <si>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</si>
  <si>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</si>
  <si>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</si>
  <si>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</si>
  <si>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</si>
  <si>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</si>
  <si>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</si>
  <si>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</si>
  <si>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</si>
  <si>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</si>
  <si>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</si>
  <si>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</si>
  <si>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</si>
  <si>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</si>
  <si>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</si>
  <si>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</si>
  <si>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</si>
  <si>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</si>
  <si>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</si>
  <si>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</si>
  <si>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</si>
  <si>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</si>
  <si>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</si>
  <si>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</si>
  <si>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</si>
  <si>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</si>
  <si>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</si>
  <si>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</si>
  <si>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</si>
  <si>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</si>
  <si>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</si>
  <si>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</si>
  <si>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</si>
  <si>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</si>
  <si>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</si>
  <si>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</si>
  <si>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</si>
  <si>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</si>
  <si>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</si>
  <si>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</si>
  <si>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</si>
  <si>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</si>
  <si>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</si>
  <si>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</si>
  <si>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</si>
  <si>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</si>
  <si>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</si>
  <si>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</si>
  <si>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</si>
  <si>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</si>
  <si>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</si>
  <si>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</si>
  <si>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</si>
  <si>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</si>
  <si>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</si>
  <si>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</si>
  <si>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</si>
  <si>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</si>
  <si>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</si>
  <si>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</si>
  <si>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</si>
  <si>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</si>
  <si>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</si>
  <si>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</si>
  <si>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</si>
  <si>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</si>
  <si>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</si>
  <si>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</si>
  <si>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</si>
  <si>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</si>
  <si>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</si>
  <si>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</si>
  <si>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</si>
  <si>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</si>
  <si>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</si>
  <si>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</si>
  <si>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</si>
  <si>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</si>
  <si>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</si>
  <si>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</si>
  <si>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</si>
  <si>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</si>
  <si>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</si>
  <si>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</si>
  <si>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</si>
  <si>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</si>
  <si>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</si>
  <si>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</si>
  <si>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</si>
  <si>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</si>
  <si>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</si>
  <si>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</si>
  <si>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</si>
  <si>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</si>
  <si>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</si>
  <si>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</si>
  <si>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</si>
  <si>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</si>
  <si>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</si>
  <si>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</si>
  <si>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</si>
  <si>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</si>
  <si>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</si>
  <si>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</si>
  <si>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</si>
  <si>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</si>
  <si>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</si>
  <si>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</si>
  <si>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</si>
  <si>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</si>
  <si>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</si>
  <si>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</si>
  <si>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</si>
  <si>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</si>
  <si>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</si>
  <si>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</si>
  <si>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</si>
  <si>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</si>
  <si>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</si>
  <si>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</si>
  <si>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</si>
  <si>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</si>
  <si>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</si>
  <si>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</si>
  <si>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</si>
  <si>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</si>
  <si>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</si>
  <si>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</si>
  <si>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</si>
  <si>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</si>
  <si>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</si>
  <si>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</si>
  <si>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</si>
  <si>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</si>
  <si>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</si>
  <si>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</si>
  <si>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</si>
  <si>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</si>
  <si>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</si>
  <si>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</si>
  <si>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</si>
  <si>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</si>
  <si>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</si>
  <si>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</si>
  <si>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</si>
  <si>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</si>
  <si>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</si>
  <si>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</si>
  <si>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</si>
  <si>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</si>
  <si>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</si>
  <si>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</si>
  <si>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</si>
  <si>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</si>
  <si>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</si>
  <si>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</si>
  <si>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</si>
  <si>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</si>
  <si>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</si>
  <si>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</si>
  <si>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</si>
  <si>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</si>
  <si>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</si>
  <si>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</si>
  <si>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</si>
  <si>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</si>
  <si>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</si>
  <si>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</si>
  <si>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</si>
  <si>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</si>
  <si>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</si>
  <si>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</si>
  <si>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</si>
  <si>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</si>
  <si>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</si>
  <si>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</si>
  <si>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</si>
  <si>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</si>
  <si>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</si>
  <si>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</si>
  <si>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</si>
  <si>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</si>
  <si>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</si>
  <si>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</si>
  <si>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</si>
  <si>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</si>
  <si>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</si>
  <si>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</si>
  <si>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</si>
  <si>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</si>
  <si>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</si>
  <si>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</si>
  <si>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</si>
  <si>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</si>
  <si>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</si>
  <si>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</si>
  <si>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</si>
  <si>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</si>
  <si>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</si>
  <si>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</si>
  <si>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</si>
  <si>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</si>
  <si>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</si>
  <si>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</si>
  <si>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</si>
  <si>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</si>
  <si>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</si>
  <si>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</si>
  <si>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</si>
  <si>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</si>
  <si>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</si>
  <si>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</si>
  <si>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</si>
  <si>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</si>
  <si>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</si>
  <si>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</si>
  <si>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</si>
  <si>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</si>
  <si>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</si>
  <si>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</si>
  <si>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</si>
  <si>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</si>
  <si>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</si>
  <si>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</si>
  <si>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</si>
  <si>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</si>
  <si>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</si>
  <si>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</si>
  <si>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</si>
  <si>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</si>
  <si>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</si>
  <si>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</si>
  <si>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</si>
  <si>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</si>
  <si>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</si>
  <si>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</si>
  <si>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</si>
  <si>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</si>
  <si>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</si>
  <si>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</si>
  <si>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</si>
  <si>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</si>
  <si>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</si>
  <si>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</si>
  <si>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</si>
  <si>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</si>
  <si>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</si>
  <si>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</si>
  <si>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</si>
  <si>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</si>
  <si>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</si>
  <si>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</si>
  <si>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</si>
  <si>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</si>
  <si>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</si>
  <si>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</si>
  <si>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</si>
  <si>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</si>
  <si>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</si>
  <si>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</si>
  <si>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</si>
  <si>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</si>
  <si>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</si>
  <si>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</si>
  <si>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</si>
  <si>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</si>
  <si>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</si>
  <si>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</si>
  <si>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</si>
  <si>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</si>
  <si>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</si>
  <si>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</si>
  <si>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</si>
  <si>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</si>
  <si>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</si>
  <si>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</si>
  <si>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</si>
  <si>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</si>
  <si>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</si>
  <si>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</si>
  <si>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</si>
  <si>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</si>
  <si>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</si>
  <si>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</si>
  <si>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</si>
  <si>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</si>
  <si>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</si>
  <si>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</si>
  <si>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</si>
  <si>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</si>
  <si>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</si>
  <si>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</si>
  <si>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</si>
  <si>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</si>
  <si>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</si>
  <si>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</si>
  <si>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</si>
  <si>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</si>
  <si>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</si>
  <si>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</si>
  <si>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</si>
  <si>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</si>
  <si>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</si>
  <si>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</si>
  <si>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</si>
  <si>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</si>
  <si>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</si>
  <si>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</si>
  <si>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</si>
  <si>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</si>
  <si>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</si>
  <si>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</si>
  <si>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</si>
  <si>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</si>
  <si>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</si>
  <si>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</si>
  <si>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</si>
  <si>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</si>
  <si>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</si>
  <si>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</si>
  <si>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</si>
  <si>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</si>
  <si>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</si>
  <si>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</si>
  <si>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</si>
  <si>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</si>
  <si>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</si>
  <si>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</si>
  <si>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</si>
  <si>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</si>
  <si>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</si>
  <si>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</si>
  <si>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</si>
  <si>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</si>
  <si>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</si>
  <si>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</si>
  <si>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</si>
  <si>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</si>
  <si>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</si>
  <si>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</si>
  <si>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</si>
  <si>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</si>
  <si>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</si>
  <si>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</si>
  <si>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</si>
  <si>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</si>
  <si>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</si>
  <si>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</si>
  <si>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</si>
  <si>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</si>
  <si>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</si>
  <si>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</si>
  <si>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</si>
  <si>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</si>
  <si>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</si>
  <si>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</si>
  <si>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</si>
  <si>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</si>
  <si>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</si>
  <si>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</si>
  <si>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</si>
  <si>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</si>
  <si>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</si>
  <si>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</si>
  <si>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</si>
  <si>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</si>
  <si>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</si>
  <si>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</si>
  <si>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</si>
  <si>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</si>
  <si>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</si>
  <si>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</si>
  <si>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</si>
  <si>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</si>
  <si>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</si>
  <si>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</si>
  <si>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</si>
  <si>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</si>
  <si>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</si>
  <si>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</si>
  <si>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</si>
  <si>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</si>
  <si>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</si>
  <si>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</si>
  <si>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</si>
  <si>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</si>
  <si>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</si>
  <si>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</si>
  <si>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</si>
  <si>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</si>
  <si>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</si>
  <si>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</si>
  <si>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</si>
  <si>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</si>
  <si>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</si>
  <si>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</si>
  <si>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</si>
  <si>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</si>
  <si>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</si>
  <si>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</si>
  <si>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</si>
  <si>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</si>
  <si>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</si>
  <si>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</si>
  <si>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</si>
  <si>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</si>
  <si>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</si>
  <si>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</si>
  <si>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</si>
  <si>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</si>
  <si>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</si>
  <si>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</si>
  <si>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</si>
  <si>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</si>
  <si>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</si>
  <si>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</si>
  <si>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</si>
  <si>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</si>
  <si>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</si>
  <si>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</si>
  <si>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</si>
  <si>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</si>
  <si>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</si>
  <si>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</si>
  <si>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</si>
  <si>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</si>
  <si>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</si>
  <si>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</si>
  <si>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</si>
  <si>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</si>
  <si>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</si>
  <si>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</si>
  <si>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</si>
  <si>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</si>
  <si>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</si>
  <si>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</si>
  <si>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</si>
  <si>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</si>
  <si>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</si>
  <si>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</si>
  <si>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</si>
  <si>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</si>
  <si>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</si>
  <si>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</si>
  <si>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</si>
  <si>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</si>
  <si>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</si>
  <si>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</si>
  <si>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</si>
  <si>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</si>
  <si>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</si>
  <si>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</si>
  <si>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</si>
  <si>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</si>
  <si>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</si>
  <si>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</si>
  <si>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</si>
  <si>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</si>
  <si>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</si>
  <si>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</si>
  <si>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</si>
  <si>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</si>
  <si>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</si>
  <si>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</si>
  <si>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</si>
  <si>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</si>
  <si>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</si>
  <si>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</si>
  <si>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</si>
  <si>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</si>
  <si>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</si>
  <si>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</si>
  <si>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</si>
  <si>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</si>
  <si>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</si>
  <si>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</si>
  <si>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</si>
  <si>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</si>
  <si>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</si>
  <si>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</si>
  <si>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</si>
  <si>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</si>
  <si>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</si>
  <si>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</si>
  <si>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</si>
  <si>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</si>
  <si>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</si>
  <si>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</si>
  <si>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</si>
  <si>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</si>
  <si>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</si>
  <si>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</si>
  <si>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</si>
  <si>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</si>
  <si>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</si>
  <si>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</si>
  <si>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</si>
  <si>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</si>
  <si>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</si>
  <si>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</si>
  <si>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</si>
  <si>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</si>
  <si>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</si>
  <si>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</si>
  <si>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</si>
  <si>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</si>
  <si>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</si>
  <si>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</si>
  <si>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</si>
  <si>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</si>
  <si>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</si>
  <si>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</si>
  <si>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</si>
  <si>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</si>
  <si>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</si>
  <si>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</si>
  <si>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</si>
  <si>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</si>
  <si>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</si>
  <si>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</si>
  <si>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</si>
  <si>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</si>
  <si>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</si>
  <si>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</si>
  <si>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</si>
  <si>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</si>
  <si>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</si>
  <si>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</si>
  <si>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</si>
  <si>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</si>
  <si>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</si>
  <si>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</si>
  <si>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</si>
  <si>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</si>
  <si>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</si>
  <si>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</si>
  <si>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</si>
  <si>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</si>
  <si>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</si>
  <si>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</si>
  <si>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</si>
  <si>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</si>
  <si>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</si>
  <si>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</si>
  <si>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</si>
  <si>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</si>
  <si>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</si>
  <si>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</si>
  <si>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</si>
  <si>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</si>
  <si>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</si>
  <si>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</si>
  <si>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</si>
  <si>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</si>
  <si>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</si>
  <si>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</si>
  <si>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</si>
  <si>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</si>
  <si>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</si>
  <si>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</si>
  <si>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</si>
  <si>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</si>
  <si>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</si>
  <si>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</si>
  <si>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</si>
  <si>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</si>
  <si>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</si>
  <si>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</si>
  <si>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</si>
  <si>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</si>
  <si>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</si>
  <si>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</si>
  <si>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</si>
  <si>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</si>
  <si>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</si>
  <si>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</si>
  <si>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</si>
  <si>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</si>
  <si>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</si>
  <si>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</si>
  <si>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</si>
  <si>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</si>
  <si>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</si>
  <si>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</si>
  <si>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</si>
  <si>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</si>
  <si>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</si>
  <si>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</si>
  <si>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</si>
  <si>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</si>
  <si>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</si>
  <si>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</si>
  <si>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</si>
  <si>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</si>
  <si>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</si>
  <si>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</si>
  <si>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</si>
  <si>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</si>
  <si>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</si>
  <si>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</si>
  <si>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</si>
  <si>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</si>
  <si>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</si>
  <si>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</si>
  <si>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</si>
  <si>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</si>
  <si>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</si>
  <si>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</si>
  <si>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</si>
  <si>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</si>
  <si>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</si>
  <si>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</si>
  <si>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</si>
  <si>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</si>
  <si>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</si>
  <si>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</si>
  <si>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</si>
  <si>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</si>
  <si>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</si>
  <si>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</si>
  <si>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</si>
  <si>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</si>
  <si>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</si>
  <si>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</si>
  <si>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</si>
  <si>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</si>
  <si>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</si>
  <si>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</si>
  <si>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</si>
  <si>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</si>
  <si>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</si>
  <si>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</si>
  <si>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</si>
  <si>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</si>
  <si>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</si>
  <si>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</si>
  <si>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</si>
  <si>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</si>
  <si>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</si>
  <si>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</si>
  <si>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</si>
  <si>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</si>
  <si>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</si>
  <si>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</si>
  <si>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</si>
  <si>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</si>
  <si>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</si>
  <si>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</si>
  <si>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</si>
  <si>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</si>
  <si>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</si>
  <si>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</si>
  <si>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</si>
  <si>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</si>
  <si>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</si>
  <si>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</si>
  <si>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</si>
  <si>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</si>
  <si>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</si>
  <si>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</si>
  <si>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</si>
  <si>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</si>
  <si>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</si>
  <si>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</si>
  <si>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</si>
  <si>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</si>
  <si>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</si>
  <si>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</si>
  <si>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</si>
  <si>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</si>
  <si>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</si>
  <si>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</si>
  <si>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</si>
  <si>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</si>
  <si>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</si>
  <si>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</si>
  <si>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</si>
  <si>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</si>
  <si>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</si>
  <si>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</si>
  <si>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</si>
  <si>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</si>
  <si>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</si>
  <si>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</si>
  <si>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</si>
  <si>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</si>
  <si>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</si>
  <si>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</si>
  <si>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</si>
  <si>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</si>
  <si>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</si>
  <si>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</si>
  <si>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</si>
  <si>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</si>
  <si>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</si>
  <si>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</si>
  <si>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</si>
  <si>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</si>
  <si>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</si>
  <si>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</si>
  <si>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</si>
  <si>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</si>
  <si>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</si>
  <si>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</si>
  <si>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</si>
  <si>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</si>
  <si>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</si>
  <si>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</si>
  <si>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</si>
  <si>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</si>
  <si>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</si>
  <si>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</si>
  <si>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</si>
  <si>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</si>
  <si>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</si>
  <si>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</si>
  <si>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</si>
  <si>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</si>
  <si>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</si>
  <si>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</si>
  <si>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</si>
  <si>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</si>
  <si>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</si>
  <si>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</si>
  <si>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</si>
  <si>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</si>
  <si>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</si>
  <si>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</si>
  <si>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</si>
  <si>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</si>
  <si>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</si>
  <si>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</si>
  <si>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</si>
  <si>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</si>
  <si>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</si>
  <si>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</si>
  <si>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</si>
  <si>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</si>
  <si>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</si>
  <si>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</si>
  <si>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</si>
  <si>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</si>
  <si>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</si>
  <si>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</si>
  <si>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</si>
  <si>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</si>
  <si>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</si>
  <si>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</si>
  <si>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</si>
  <si>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</si>
  <si>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</si>
  <si>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</si>
  <si>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</si>
  <si>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</si>
  <si>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</si>
  <si>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</si>
  <si>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</si>
  <si>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</si>
  <si>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</si>
  <si>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</si>
  <si>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</si>
  <si>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</si>
  <si>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</si>
  <si>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</si>
  <si>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</si>
  <si>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</si>
  <si>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</si>
  <si>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</si>
  <si>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</si>
  <si>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</si>
  <si>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</si>
  <si>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</si>
  <si>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</si>
  <si>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</si>
  <si>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</si>
  <si>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</si>
  <si>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</si>
  <si>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</si>
  <si>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</si>
  <si>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</si>
  <si>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</si>
  <si>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</si>
  <si>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</si>
  <si>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</si>
  <si>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</si>
  <si>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</si>
  <si>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</si>
  <si>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</si>
  <si>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</si>
  <si>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</si>
  <si>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</si>
  <si>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</si>
  <si>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</si>
  <si>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</si>
  <si>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</si>
  <si>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</si>
  <si>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</si>
  <si>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</si>
  <si>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</si>
  <si>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</si>
  <si>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</si>
  <si>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</si>
  <si>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</si>
  <si>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</si>
  <si>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</si>
  <si>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</si>
  <si>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</si>
  <si>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</si>
  <si>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</si>
  <si>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</si>
  <si>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</si>
  <si>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</si>
  <si>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</si>
  <si>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</si>
  <si>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</si>
  <si>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</si>
  <si>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</si>
  <si>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</si>
  <si>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</si>
  <si>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</si>
  <si>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</si>
  <si>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</si>
  <si>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</si>
  <si>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</si>
  <si>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</si>
  <si>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</si>
  <si>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</si>
  <si>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</si>
  <si>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</si>
  <si>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</si>
  <si>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</si>
  <si>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</si>
  <si>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</si>
  <si>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</si>
  <si>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</si>
  <si>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</si>
  <si>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</si>
  <si>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</si>
  <si>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</si>
  <si>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</si>
  <si>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</si>
  <si>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</si>
  <si>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</si>
  <si>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</si>
  <si>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</si>
  <si>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</si>
  <si>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</si>
  <si>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</si>
  <si>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</si>
  <si>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</si>
  <si>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</si>
  <si>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</si>
  <si>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</si>
  <si>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</si>
  <si>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</si>
  <si>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</si>
  <si>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</si>
  <si>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</si>
  <si>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</si>
  <si>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</si>
  <si>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</si>
  <si>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</si>
  <si>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</si>
  <si>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</si>
  <si>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</si>
  <si>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</si>
  <si>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</si>
  <si>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</si>
  <si>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</si>
  <si>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</si>
  <si>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</si>
  <si>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</si>
  <si>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</si>
  <si>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</si>
  <si>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</si>
  <si>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</si>
  <si>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</si>
  <si>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</si>
  <si>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</si>
  <si>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</si>
  <si>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</si>
  <si>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</si>
  <si>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</si>
  <si>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</si>
  <si>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</si>
  <si>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</si>
  <si>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</si>
  <si>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</si>
  <si>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</si>
  <si>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</si>
  <si>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</si>
  <si>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</si>
  <si>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</si>
  <si>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</si>
  <si>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</si>
  <si>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</si>
  <si>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</si>
  <si>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</si>
  <si>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</si>
  <si>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</si>
  <si>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</si>
  <si>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</si>
  <si>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</si>
  <si>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</si>
  <si>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</si>
  <si>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</si>
  <si>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</si>
  <si>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</si>
  <si>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</si>
  <si>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</si>
  <si>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</si>
  <si>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</si>
  <si>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</si>
  <si>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</si>
  <si>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</si>
  <si>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</si>
  <si>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</si>
  <si>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</si>
  <si>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</si>
  <si>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</si>
  <si>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</si>
  <si>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</si>
  <si>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</si>
  <si>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</si>
  <si>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</si>
  <si>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</si>
  <si>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</si>
  <si>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</si>
  <si>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</si>
  <si>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</si>
  <si>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</si>
  <si>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</si>
  <si>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</si>
  <si>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</si>
  <si>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</si>
  <si>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</si>
  <si>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</si>
  <si>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</si>
  <si>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</si>
  <si>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</si>
  <si>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</si>
  <si>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</si>
  <si>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</si>
  <si>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</si>
  <si>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</si>
  <si>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</si>
  <si>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</si>
  <si>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</si>
  <si>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</si>
  <si>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</si>
  <si>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</si>
  <si>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</si>
  <si>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</si>
  <si>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</si>
  <si>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</si>
  <si>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</si>
  <si>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</si>
  <si>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</si>
  <si>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</si>
  <si>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</si>
  <si>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</si>
  <si>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</si>
  <si>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</si>
  <si>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</si>
  <si>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</si>
  <si>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</si>
  <si>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</si>
  <si>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</si>
  <si>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</si>
  <si>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</si>
  <si>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</si>
  <si>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</si>
  <si>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</si>
  <si>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</si>
  <si>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</si>
  <si>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</si>
  <si>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</si>
  <si>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</si>
  <si>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</si>
  <si>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</si>
  <si>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</si>
  <si>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</si>
  <si>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</si>
  <si>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</si>
  <si>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</si>
  <si>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</si>
  <si>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</si>
  <si>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</si>
  <si>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</si>
  <si>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</si>
  <si>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</si>
  <si>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</si>
  <si>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</si>
  <si>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</si>
  <si>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</si>
  <si>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</si>
  <si>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</si>
  <si>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</si>
  <si>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</si>
  <si>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</si>
  <si>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</si>
  <si>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</si>
  <si>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</si>
  <si>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</si>
  <si>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</si>
  <si>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</si>
  <si>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</si>
  <si>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</si>
  <si>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</si>
  <si>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</si>
  <si>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</si>
  <si>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</si>
  <si>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</si>
  <si>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</si>
  <si>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</si>
  <si>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</si>
  <si>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</si>
  <si>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</si>
  <si>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</si>
  <si>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</si>
  <si>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</si>
  <si>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</si>
  <si>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</si>
  <si>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</si>
  <si>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</si>
  <si>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</si>
  <si>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</si>
  <si>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</si>
  <si>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</si>
  <si>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</si>
  <si>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</si>
  <si>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</si>
  <si>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</si>
  <si>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</si>
  <si>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</si>
  <si>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</si>
  <si>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</si>
  <si>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</si>
  <si>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</si>
  <si>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</si>
  <si>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</si>
  <si>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</si>
  <si>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</si>
  <si>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</si>
  <si>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</si>
  <si>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</si>
  <si>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</si>
  <si>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</si>
  <si>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</si>
  <si>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</si>
  <si>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</si>
  <si>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</si>
  <si>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</si>
  <si>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</si>
  <si>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</si>
  <si>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</si>
  <si>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</si>
  <si>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</si>
  <si>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</si>
  <si>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</si>
  <si>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</si>
  <si>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</si>
  <si>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</si>
  <si>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</si>
  <si>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</si>
  <si>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</si>
  <si>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</si>
  <si>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</si>
  <si>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</si>
  <si>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</si>
  <si>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</si>
  <si>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</si>
  <si>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</si>
  <si>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</si>
  <si>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</si>
  <si>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</si>
  <si>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</si>
  <si>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</si>
  <si>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</si>
  <si>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</si>
  <si>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</si>
  <si>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</si>
  <si>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</si>
  <si>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</si>
  <si>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</si>
  <si>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</si>
  <si>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</si>
  <si>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</si>
  <si>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</si>
  <si>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</si>
  <si>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</si>
  <si>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</si>
  <si>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</si>
  <si>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</si>
  <si>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</si>
  <si>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</si>
  <si>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</si>
  <si>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</si>
  <si>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</si>
  <si>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</si>
  <si>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</si>
  <si>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</si>
  <si>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</si>
  <si>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</si>
  <si>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</si>
  <si>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</si>
  <si>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</si>
  <si>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</si>
  <si>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</si>
  <si>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</si>
  <si>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</si>
  <si>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</si>
  <si>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</si>
  <si>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</si>
  <si>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</si>
  <si>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</si>
  <si>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</si>
  <si>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</si>
  <si>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</si>
  <si>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</si>
  <si>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</si>
  <si>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</si>
  <si>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</si>
  <si>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</si>
  <si>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</si>
  <si>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</si>
  <si>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</si>
  <si>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</si>
  <si>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</si>
  <si>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</si>
  <si>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</si>
  <si>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</si>
  <si>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</si>
  <si>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</si>
  <si>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</si>
  <si>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</si>
  <si>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</si>
  <si>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</si>
  <si>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</si>
  <si>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</si>
  <si>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</si>
  <si>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</si>
  <si>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</si>
  <si>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</si>
  <si>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</si>
  <si>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</si>
  <si>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</si>
  <si>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</si>
  <si>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</si>
  <si>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</si>
  <si>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</si>
  <si>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</si>
  <si>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</si>
  <si>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</si>
  <si>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</si>
  <si>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</si>
  <si>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</si>
  <si>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</si>
  <si>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</si>
  <si>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</si>
  <si>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</si>
  <si>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</si>
  <si>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</si>
  <si>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</si>
  <si>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</si>
  <si>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</si>
  <si>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</si>
  <si>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</si>
  <si>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</si>
  <si>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</si>
  <si>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</si>
  <si>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</si>
  <si>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</si>
  <si>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</si>
  <si>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</si>
  <si>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</si>
  <si>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</si>
  <si>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</si>
  <si>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</si>
  <si>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</si>
  <si>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</si>
  <si>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</si>
  <si>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</si>
  <si>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</si>
  <si>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</si>
  <si>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</si>
  <si>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</si>
  <si>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</si>
  <si>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</si>
  <si>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</si>
  <si>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</si>
  <si>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</si>
  <si>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</si>
  <si>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</si>
  <si>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</si>
  <si>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</si>
  <si>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</si>
  <si>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</si>
  <si>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</si>
  <si>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</si>
  <si>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</si>
  <si>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</si>
  <si>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</si>
  <si>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</si>
  <si>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</si>
  <si>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</si>
  <si>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</si>
  <si>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</si>
  <si>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</si>
  <si>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</si>
  <si>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</si>
  <si>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</si>
  <si>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</si>
  <si>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</si>
  <si>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</si>
  <si>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</si>
  <si>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</si>
  <si>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</si>
  <si>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</si>
  <si>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</si>
  <si>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</si>
  <si>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</si>
  <si>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</si>
  <si>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</si>
  <si>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</si>
  <si>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</si>
  <si>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</si>
  <si>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</si>
  <si>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</si>
  <si>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</si>
  <si>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</si>
  <si>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</si>
  <si>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</si>
  <si>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</si>
  <si>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</si>
  <si>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</si>
  <si>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</si>
  <si>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</si>
  <si>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</si>
  <si>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</si>
  <si>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</si>
  <si>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</si>
  <si>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</si>
  <si>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</si>
  <si>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</si>
  <si>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</si>
  <si>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</si>
  <si>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</si>
  <si>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</si>
  <si>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</si>
  <si>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</si>
  <si>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</si>
  <si>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</si>
  <si>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</si>
  <si>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</si>
  <si>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</si>
  <si>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</si>
  <si>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</si>
  <si>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</si>
  <si>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</si>
  <si>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</si>
  <si>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</si>
  <si>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</si>
  <si>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</si>
  <si>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</si>
  <si>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</si>
  <si>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</si>
  <si>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</si>
  <si>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</si>
  <si>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</si>
  <si>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</si>
  <si>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</si>
  <si>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</si>
  <si>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</si>
  <si>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</si>
  <si>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</si>
  <si>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</si>
  <si>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</si>
  <si>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</si>
  <si>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</si>
  <si>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</si>
  <si>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</si>
  <si>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</si>
  <si>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</si>
  <si>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</si>
  <si>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</si>
  <si>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</si>
  <si>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</si>
  <si>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</si>
  <si>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</si>
  <si>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</si>
  <si>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</si>
  <si>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</si>
  <si>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</si>
  <si>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</si>
  <si>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</si>
  <si>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</si>
  <si>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</si>
  <si>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</si>
  <si>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</si>
  <si>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</si>
  <si>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</si>
  <si>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</si>
  <si>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</si>
  <si>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</si>
  <si>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</si>
  <si>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</si>
  <si>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</si>
  <si>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</si>
  <si>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</si>
  <si>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</si>
  <si>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</si>
  <si>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</si>
  <si>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</si>
  <si>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</si>
  <si>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</si>
  <si>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</si>
  <si>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</si>
  <si>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</si>
  <si>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</si>
  <si>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</si>
  <si>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</si>
  <si>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</si>
  <si>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</si>
  <si>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</si>
  <si>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</si>
  <si>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</si>
  <si>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</si>
  <si>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</si>
  <si>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</si>
  <si>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</si>
  <si>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</si>
  <si>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</si>
  <si>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</si>
  <si>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</si>
  <si>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</si>
  <si>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</si>
  <si>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</si>
  <si>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</si>
  <si>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</si>
  <si>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</si>
  <si>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</si>
  <si>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</si>
  <si>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</si>
  <si>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</si>
  <si>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</si>
  <si>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</si>
  <si>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</si>
  <si>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</si>
  <si>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</si>
  <si>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</si>
  <si>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</si>
  <si>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</si>
  <si>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</si>
  <si>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</si>
  <si>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</si>
  <si>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</si>
  <si>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</si>
  <si>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</si>
  <si>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</si>
  <si>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</si>
  <si>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</si>
  <si>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</si>
  <si>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</si>
  <si>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</si>
  <si>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</si>
  <si>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</si>
  <si>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</si>
  <si>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</si>
  <si>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</si>
  <si>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</si>
  <si>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</si>
  <si>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</si>
  <si>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</si>
  <si>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</si>
  <si>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</si>
  <si>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</si>
  <si>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</si>
  <si>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</si>
  <si>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</si>
  <si>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</si>
  <si>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</si>
  <si>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</si>
  <si>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</si>
  <si>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</si>
  <si>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</si>
  <si>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</si>
  <si>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</si>
  <si>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</si>
  <si>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</si>
  <si>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</si>
  <si>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</si>
  <si>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</si>
  <si>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</si>
  <si>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</si>
  <si>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</si>
  <si>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</si>
  <si>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</si>
  <si>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</si>
  <si>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</si>
  <si>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</si>
  <si>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</si>
  <si>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</si>
  <si>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</si>
  <si>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</si>
  <si>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</si>
  <si>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</si>
  <si>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</si>
  <si>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</si>
  <si>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</si>
  <si>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</si>
  <si>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</si>
  <si>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</si>
  <si>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</si>
  <si>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</si>
  <si>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</si>
  <si>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</si>
  <si>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</si>
  <si>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</si>
  <si>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</si>
  <si>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</si>
  <si>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</si>
  <si>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</si>
  <si>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</si>
  <si>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</si>
  <si>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</si>
  <si>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</si>
  <si>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</si>
  <si>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</si>
  <si>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</si>
  <si>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</si>
  <si>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</si>
  <si>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</si>
  <si>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</si>
  <si>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</si>
  <si>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</si>
  <si>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</si>
  <si>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</si>
  <si>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</si>
  <si>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</si>
  <si>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</si>
  <si>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</si>
  <si>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</si>
  <si>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</si>
  <si>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</si>
  <si>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</si>
  <si>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</si>
  <si>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</si>
  <si>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</si>
  <si>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</si>
  <si>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</si>
  <si>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</si>
  <si>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</si>
  <si>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</si>
  <si>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</si>
  <si>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</si>
  <si>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</si>
  <si>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</si>
  <si>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</si>
  <si>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</si>
  <si>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</si>
  <si>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</si>
  <si>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</si>
  <si>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</si>
  <si>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</si>
  <si>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</si>
  <si>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</si>
  <si>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</si>
  <si>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</si>
  <si>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</si>
  <si>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</si>
  <si>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</si>
  <si>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</si>
  <si>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</si>
  <si>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</si>
  <si>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</si>
  <si>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</si>
  <si>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</si>
  <si>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</si>
  <si>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</si>
  <si>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</si>
  <si>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</si>
  <si>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</si>
  <si>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</si>
  <si>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</si>
  <si>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</si>
  <si>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</si>
  <si>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</si>
  <si>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</si>
  <si>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</si>
  <si>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</si>
  <si>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</si>
  <si>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</si>
  <si>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</si>
  <si>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</si>
  <si>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</si>
  <si>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</si>
  <si>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</si>
  <si>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</si>
  <si>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</si>
  <si>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</si>
  <si>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</si>
  <si>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</si>
  <si>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</si>
  <si>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</si>
  <si>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</si>
  <si>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</si>
  <si>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</si>
  <si>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</si>
  <si>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</si>
  <si>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</si>
  <si>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</si>
  <si>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</si>
  <si>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</si>
  <si>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</si>
  <si>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</si>
  <si>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</si>
  <si>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</si>
  <si>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</si>
  <si>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</si>
  <si>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</si>
  <si>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</si>
  <si>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</si>
  <si>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</si>
  <si>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</si>
  <si>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</si>
  <si>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</si>
  <si>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</si>
  <si>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</si>
  <si>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</si>
  <si>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</si>
  <si>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</si>
  <si>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</si>
  <si>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</si>
  <si>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</si>
  <si>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</si>
  <si>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</si>
  <si>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</si>
  <si>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</si>
  <si>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</si>
  <si>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</si>
  <si>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</si>
  <si>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</si>
  <si>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</si>
  <si>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</si>
  <si>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</si>
  <si>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</si>
  <si>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</si>
  <si>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</si>
  <si>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</si>
  <si>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</si>
  <si>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</si>
  <si>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</si>
  <si>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</si>
  <si>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</si>
  <si>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</si>
  <si>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</si>
  <si>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</si>
  <si>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</si>
  <si>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</si>
  <si>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</si>
  <si>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</si>
  <si>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</si>
  <si>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</si>
  <si>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</si>
  <si>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</si>
  <si>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</si>
  <si>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</si>
  <si>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</si>
  <si>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</si>
  <si>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</si>
  <si>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</si>
  <si>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</si>
  <si>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</si>
  <si>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</si>
  <si>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</si>
  <si>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</si>
  <si>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</si>
  <si>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</si>
  <si>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</si>
  <si>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</si>
  <si>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</si>
  <si>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</si>
  <si>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</si>
  <si>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</si>
  <si>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</si>
  <si>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</si>
  <si>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</si>
  <si>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</si>
  <si>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</si>
  <si>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</si>
  <si>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</si>
  <si>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</si>
  <si>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</si>
  <si>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</si>
  <si>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</si>
  <si>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</si>
  <si>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</si>
  <si>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</si>
  <si>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</si>
  <si>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</si>
  <si>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</si>
  <si>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</si>
  <si>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</si>
  <si>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</si>
  <si>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</si>
  <si>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</si>
  <si>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</si>
  <si>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</si>
  <si>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</si>
  <si>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</si>
  <si>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</si>
  <si>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</si>
  <si>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</si>
  <si>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</si>
  <si>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</si>
  <si>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</si>
  <si>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</si>
  <si>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</si>
  <si>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</si>
  <si>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</si>
  <si>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</si>
  <si>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</si>
  <si>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</si>
  <si>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</si>
  <si>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</si>
  <si>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</si>
  <si>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</si>
  <si>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</si>
  <si>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</si>
  <si>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</si>
  <si>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</si>
  <si>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</si>
  <si>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</si>
  <si>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</si>
  <si>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</si>
  <si>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</si>
  <si>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</si>
  <si>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</si>
  <si>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</si>
  <si>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</si>
  <si>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</si>
  <si>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</si>
  <si>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</si>
  <si>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</si>
  <si>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</si>
  <si>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</si>
  <si>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</si>
  <si>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</si>
  <si>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</si>
  <si>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</si>
  <si>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</si>
  <si>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</si>
  <si>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</si>
  <si>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</si>
  <si>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</si>
  <si>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</si>
  <si>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</si>
  <si>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</si>
  <si>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</si>
  <si>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</si>
  <si>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</si>
  <si>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</si>
  <si>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</si>
  <si>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</si>
  <si>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</si>
  <si>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</si>
  <si>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</si>
  <si>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</si>
  <si>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</si>
  <si>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</si>
  <si>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</si>
  <si>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</si>
  <si>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</si>
  <si>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</si>
  <si>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</si>
  <si>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</si>
  <si>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</si>
  <si>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</si>
  <si>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</si>
  <si>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</si>
  <si>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</si>
  <si>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</si>
  <si>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</si>
  <si>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</si>
  <si>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</si>
  <si>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</si>
  <si>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</si>
  <si>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</si>
  <si>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</si>
  <si>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</si>
  <si>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</si>
  <si>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</si>
  <si>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</si>
  <si>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</si>
  <si>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</si>
  <si>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</si>
  <si>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</si>
  <si>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</si>
  <si>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</si>
  <si>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</si>
  <si>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</si>
  <si>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</si>
  <si>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</si>
  <si>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</si>
  <si>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</si>
  <si>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</si>
  <si>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</si>
  <si>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</si>
  <si>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</si>
  <si>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</si>
  <si>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</si>
  <si>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</si>
  <si>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</si>
  <si>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</si>
  <si>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</si>
  <si>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</si>
  <si>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</si>
  <si>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</si>
  <si>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</si>
  <si>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</si>
  <si>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</si>
  <si>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</si>
  <si>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</si>
  <si>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</si>
  <si>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</si>
  <si>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</si>
  <si>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</si>
  <si>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</si>
  <si>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</si>
  <si>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</si>
  <si>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</si>
  <si>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</si>
  <si>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</si>
  <si>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</si>
  <si>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</si>
  <si>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</si>
  <si>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</si>
  <si>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</si>
  <si>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</si>
  <si>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</si>
  <si>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</si>
  <si>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</si>
  <si>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</si>
  <si>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</si>
  <si>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</si>
  <si>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</si>
  <si>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</si>
  <si>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</si>
  <si>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</si>
  <si>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</si>
  <si>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</si>
  <si>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</si>
  <si>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</si>
  <si>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</si>
  <si>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</si>
  <si>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</si>
  <si>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</si>
  <si>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</si>
  <si>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</si>
  <si>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</si>
  <si>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</si>
  <si>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</si>
  <si>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</si>
  <si>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</si>
  <si>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</si>
  <si>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</si>
  <si>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</si>
  <si>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</si>
  <si>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</si>
  <si>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</si>
  <si>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</si>
  <si>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</si>
  <si>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</si>
  <si>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</si>
  <si>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</si>
  <si>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</si>
  <si>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</si>
  <si>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</si>
  <si>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</si>
  <si>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</si>
  <si>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</si>
  <si>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</si>
  <si>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</si>
  <si>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</si>
  <si>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</si>
  <si>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</si>
  <si>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</si>
  <si>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</si>
  <si>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</si>
  <si>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</si>
  <si>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</si>
  <si>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</si>
  <si>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</si>
  <si>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</si>
  <si>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</si>
  <si>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</si>
  <si>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</si>
  <si>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</si>
  <si>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</si>
  <si>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</si>
  <si>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</si>
  <si>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</si>
  <si>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</si>
  <si>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</si>
  <si>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</si>
  <si>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</si>
  <si>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</si>
  <si>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</si>
  <si>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</si>
  <si>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</si>
  <si>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</si>
  <si>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</si>
  <si>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</si>
  <si>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</si>
  <si>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</si>
  <si>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</si>
  <si>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</si>
  <si>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</si>
  <si>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</si>
  <si>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</si>
  <si>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</si>
  <si>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</si>
  <si>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</si>
  <si>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</si>
  <si>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</si>
  <si>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</si>
  <si>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</si>
  <si>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</si>
  <si>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</si>
  <si>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</si>
  <si>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</si>
  <si>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</si>
  <si>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</si>
  <si>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</si>
  <si>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</si>
  <si>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</si>
  <si>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</si>
  <si>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</si>
  <si>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</si>
  <si>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</si>
  <si>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</si>
  <si>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</si>
  <si>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</si>
  <si>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</si>
  <si>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</si>
  <si>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</si>
  <si>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</si>
  <si>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</si>
  <si>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</si>
  <si>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</si>
  <si>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</si>
  <si>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</si>
  <si>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</si>
  <si>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</si>
  <si>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</si>
  <si>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</si>
  <si>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</si>
  <si>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</si>
  <si>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</si>
  <si>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</si>
  <si>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</si>
  <si>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</si>
  <si>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</si>
  <si>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</si>
  <si>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</si>
  <si>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</si>
  <si>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</si>
  <si>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</si>
  <si>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</si>
  <si>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</si>
  <si>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</si>
  <si>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</si>
  <si>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</si>
  <si>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</si>
  <si>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</si>
  <si>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</si>
  <si>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</si>
  <si>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</si>
  <si>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</si>
  <si>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</si>
  <si>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</si>
  <si>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</si>
  <si>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</si>
  <si>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</si>
  <si>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</si>
  <si>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</si>
  <si>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</si>
  <si>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</si>
  <si>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</si>
  <si>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</si>
  <si>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</si>
  <si>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</si>
  <si>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</si>
  <si>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</si>
  <si>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</si>
  <si>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</si>
  <si>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</si>
  <si>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</si>
  <si>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</si>
  <si>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</si>
  <si>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</si>
  <si>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</si>
  <si>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</si>
  <si>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</si>
  <si>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</si>
  <si>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</si>
  <si>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</si>
  <si>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</si>
  <si>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</si>
  <si>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</si>
  <si>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</si>
  <si>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</si>
  <si>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</si>
  <si>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</si>
  <si>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</si>
  <si>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</si>
  <si>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</si>
  <si>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</si>
  <si>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</si>
  <si>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</si>
  <si>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</si>
  <si>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</si>
  <si>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</si>
  <si>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</si>
  <si>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</si>
  <si>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</si>
  <si>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</si>
  <si>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</si>
  <si>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</si>
  <si>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</si>
  <si>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</si>
  <si>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</si>
  <si>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</si>
  <si>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</si>
  <si>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</si>
  <si>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</si>
  <si>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</si>
  <si>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</si>
  <si>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</si>
  <si>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</si>
  <si>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</si>
  <si>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</si>
  <si>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</si>
  <si>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</si>
  <si>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</si>
  <si>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</si>
  <si>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</si>
  <si>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</si>
  <si>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</si>
  <si>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</si>
  <si>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</si>
  <si>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</si>
  <si>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</si>
  <si>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</si>
  <si>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</si>
  <si>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</si>
  <si>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</si>
  <si>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</si>
  <si>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</si>
  <si>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</si>
  <si>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</si>
  <si>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</si>
  <si>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</si>
  <si>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</si>
  <si>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</si>
  <si>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</si>
  <si>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</si>
  <si>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</si>
  <si>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</si>
  <si>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</si>
  <si>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</si>
  <si>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</si>
  <si>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</si>
  <si>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</si>
  <si>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</si>
  <si>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</si>
  <si>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</si>
  <si>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</si>
  <si>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</si>
  <si>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</si>
  <si>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</si>
  <si>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</si>
  <si>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</si>
  <si>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</si>
  <si>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</si>
  <si>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</si>
  <si>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</si>
  <si>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</si>
  <si>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</si>
  <si>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</si>
  <si>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</si>
  <si>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</si>
  <si>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</si>
  <si>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</si>
  <si>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</si>
  <si>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</si>
  <si>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</si>
  <si>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</si>
  <si>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</si>
  <si>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</si>
  <si>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</si>
  <si>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</si>
  <si>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</si>
  <si>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</si>
  <si>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</si>
  <si>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</si>
  <si>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</si>
  <si>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</si>
  <si>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</si>
  <si>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</si>
  <si>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</si>
  <si>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</si>
  <si>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</si>
  <si>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</si>
  <si>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</si>
  <si>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</si>
  <si>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</si>
  <si>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</si>
  <si>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</si>
  <si>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</si>
  <si>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</si>
  <si>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</si>
  <si>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</si>
  <si>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</si>
  <si>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</si>
  <si>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</si>
  <si>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</si>
  <si>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</si>
  <si>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</si>
  <si>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</si>
  <si>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</si>
  <si>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</si>
  <si>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</si>
  <si>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</si>
  <si>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</si>
  <si>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</si>
  <si>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</si>
  <si>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</si>
  <si>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</si>
  <si>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</si>
  <si>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</si>
  <si>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</si>
  <si>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</si>
  <si>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</si>
  <si>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</si>
  <si>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</si>
  <si>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</si>
  <si>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</si>
  <si>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</si>
  <si>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</si>
  <si>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</si>
  <si>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</si>
  <si>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</si>
  <si>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</si>
  <si>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</si>
  <si>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</si>
  <si>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</si>
  <si>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</si>
  <si>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</si>
  <si>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</si>
  <si>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</si>
  <si>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</si>
  <si>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</si>
  <si>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</si>
  <si>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</si>
  <si>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</si>
  <si>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</si>
  <si>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</si>
  <si>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</si>
  <si>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</si>
  <si>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</si>
  <si>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</si>
  <si>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</si>
  <si>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</si>
  <si>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</si>
  <si>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</si>
  <si>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</si>
  <si>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</si>
  <si>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</si>
  <si>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</si>
  <si>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</si>
  <si>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</si>
  <si>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</si>
  <si>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</si>
  <si>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</si>
  <si>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</si>
  <si>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</si>
  <si>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</si>
  <si>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</si>
  <si>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</si>
  <si>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</si>
  <si>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</si>
  <si>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</si>
  <si>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</si>
  <si>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</si>
  <si>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</si>
  <si>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</si>
  <si>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</si>
  <si>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</si>
  <si>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</si>
  <si>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</si>
  <si>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</si>
  <si>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</si>
  <si>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</si>
  <si>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</si>
  <si>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</si>
  <si>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</si>
  <si>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</si>
  <si>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</si>
  <si>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</si>
  <si>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</si>
  <si>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</si>
  <si>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</si>
  <si>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</si>
  <si>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</si>
  <si>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</si>
  <si>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</si>
  <si>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</si>
  <si>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</si>
  <si>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</si>
  <si>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</si>
  <si>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</si>
  <si>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</si>
  <si>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</si>
  <si>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</si>
  <si>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</si>
  <si>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</si>
  <si>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</si>
  <si>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</si>
  <si>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</si>
  <si>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</si>
  <si>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</si>
  <si>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</si>
  <si>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</si>
  <si>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</si>
  <si>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</si>
  <si>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</si>
  <si>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</si>
  <si>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</si>
  <si>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</si>
  <si>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</si>
  <si>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</si>
  <si>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</si>
  <si>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</si>
  <si>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</si>
  <si>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</si>
  <si>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</si>
  <si>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</si>
  <si>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</si>
  <si>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</si>
  <si>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</si>
  <si>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</si>
  <si>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</si>
  <si>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</si>
  <si>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</si>
  <si>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</si>
  <si>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</si>
  <si>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</si>
  <si>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</si>
  <si>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</si>
  <si>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</si>
  <si>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</si>
  <si>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</si>
  <si>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</si>
  <si>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</si>
  <si>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</si>
  <si>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</si>
  <si>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</si>
  <si>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</si>
  <si>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</si>
  <si>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</si>
  <si>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</si>
  <si>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</si>
  <si>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</si>
  <si>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</si>
  <si>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</si>
  <si>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</si>
  <si>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</si>
  <si>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</si>
  <si>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</si>
  <si>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</si>
  <si>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</si>
  <si>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</si>
  <si>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</si>
  <si>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</si>
  <si>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</si>
  <si>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</si>
  <si>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</si>
  <si>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</si>
  <si>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</si>
  <si>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</si>
  <si>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</si>
  <si>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</si>
  <si>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</si>
  <si>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</si>
  <si>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</si>
  <si>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</si>
  <si>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</si>
  <si>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</si>
  <si>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</si>
  <si>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</si>
  <si>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</si>
  <si>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</si>
  <si>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</si>
  <si>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</si>
  <si>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</si>
  <si>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</si>
  <si>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</si>
  <si>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</si>
  <si>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</si>
  <si>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</si>
  <si>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</si>
  <si>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</si>
  <si>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</si>
  <si>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</si>
  <si>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</si>
  <si>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</si>
  <si>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</si>
  <si>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</si>
  <si>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</si>
  <si>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</si>
  <si>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</si>
  <si>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</si>
  <si>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</si>
  <si>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</si>
  <si>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</si>
  <si>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</si>
  <si>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</si>
  <si>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</si>
  <si>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</si>
  <si>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</si>
  <si>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</si>
  <si>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</si>
  <si>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</si>
  <si>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</si>
  <si>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</si>
  <si>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</si>
  <si>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</si>
  <si>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</si>
  <si>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</si>
  <si>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</si>
  <si>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</si>
  <si>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</si>
  <si>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</si>
  <si>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</si>
  <si>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</si>
  <si>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</si>
  <si>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</si>
  <si>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</si>
  <si>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</si>
  <si>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</si>
  <si>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</si>
  <si>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</si>
  <si>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</si>
  <si>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</si>
  <si>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</si>
  <si>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</si>
  <si>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</si>
  <si>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</si>
  <si>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</si>
  <si>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</si>
  <si>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</si>
  <si>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</si>
  <si>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</si>
  <si>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</si>
  <si>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</si>
  <si>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</si>
  <si>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</si>
  <si>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</si>
  <si>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</si>
  <si>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</si>
  <si>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</si>
  <si>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</si>
  <si>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</si>
  <si>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</si>
  <si>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</si>
  <si>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</si>
  <si>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</si>
  <si>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</si>
  <si>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</si>
  <si>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</si>
  <si>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</si>
  <si>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</si>
  <si>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</si>
  <si>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</si>
  <si>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</si>
  <si>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</si>
  <si>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</si>
  <si>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</si>
  <si>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</si>
  <si>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</si>
  <si>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</si>
  <si>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</si>
  <si>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</si>
  <si>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</si>
  <si>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</si>
  <si>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</si>
  <si>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</si>
  <si>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</si>
  <si>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</si>
  <si>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</si>
  <si>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</si>
  <si>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</si>
  <si>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</si>
  <si>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</si>
  <si>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</si>
  <si>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</si>
  <si>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</si>
  <si>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</si>
  <si>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</si>
  <si>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</si>
  <si>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</si>
  <si>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</si>
  <si>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</si>
  <si>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</si>
  <si>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</si>
  <si>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</si>
  <si>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</si>
  <si>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</si>
  <si>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</si>
  <si>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</si>
  <si>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</si>
  <si>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</si>
  <si>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</si>
  <si>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</si>
  <si>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</si>
  <si>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</si>
  <si>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</si>
  <si>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</si>
  <si>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</si>
  <si>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</si>
  <si>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</si>
  <si>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</si>
  <si>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</si>
  <si>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</si>
  <si>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</si>
  <si>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</si>
  <si>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</si>
  <si>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</si>
  <si>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</si>
  <si>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</si>
  <si>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</si>
  <si>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</si>
  <si>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</si>
  <si>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</si>
  <si>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</si>
  <si>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</si>
  <si>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</si>
  <si>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</si>
  <si>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</si>
  <si>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</si>
  <si>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</si>
  <si>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</si>
  <si>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</si>
  <si>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</si>
  <si>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</si>
  <si>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</si>
  <si>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</si>
  <si>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</si>
  <si>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</si>
  <si>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</si>
  <si>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</si>
  <si>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</si>
  <si>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</si>
  <si>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</si>
  <si>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</si>
  <si>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</si>
  <si>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</si>
  <si>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</si>
  <si>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</si>
  <si>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</si>
  <si>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</si>
  <si>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</si>
  <si>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</si>
  <si>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</si>
  <si>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</si>
  <si>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</si>
  <si>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</si>
  <si>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</si>
  <si>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</si>
  <si>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</si>
  <si>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</si>
  <si>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</si>
  <si>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</si>
  <si>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</si>
  <si>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</si>
  <si>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</si>
  <si>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</si>
  <si>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</si>
  <si>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</si>
  <si>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</si>
  <si>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</si>
  <si>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</si>
  <si>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</si>
  <si>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</si>
  <si>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</si>
  <si>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</si>
  <si>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</si>
  <si>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</si>
  <si>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</si>
  <si>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</si>
  <si>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</si>
  <si>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</si>
  <si>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</si>
  <si>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</si>
  <si>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</si>
  <si>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</si>
  <si>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</si>
  <si>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</si>
  <si>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</si>
  <si>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</si>
  <si>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</si>
  <si>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</si>
  <si>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</si>
  <si>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</si>
  <si>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</si>
  <si>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</si>
  <si>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</si>
  <si>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</si>
  <si>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</si>
  <si>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</si>
  <si>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</si>
  <si>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</si>
  <si>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</si>
  <si>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</si>
  <si>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</si>
  <si>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</si>
  <si>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</si>
  <si>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</si>
  <si>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</si>
  <si>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</si>
  <si>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</si>
  <si>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</si>
  <si>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</si>
  <si>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</si>
  <si>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</si>
  <si>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</si>
  <si>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</si>
  <si>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</si>
  <si>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</si>
  <si>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</si>
  <si>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</si>
  <si>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</si>
  <si>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</si>
  <si>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</si>
  <si>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</si>
  <si>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</si>
  <si>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</si>
  <si>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</si>
  <si>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</si>
  <si>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</si>
  <si>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</si>
  <si>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</si>
  <si>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</si>
  <si>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</si>
  <si>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</si>
  <si>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</si>
  <si>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</si>
  <si>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</si>
  <si>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</si>
  <si>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</si>
  <si>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</si>
  <si>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</si>
  <si>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</si>
  <si>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</si>
  <si>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</si>
  <si>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</si>
  <si>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</si>
  <si>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</si>
  <si>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</si>
  <si>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</si>
  <si>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</si>
  <si>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</si>
  <si>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</si>
  <si>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</si>
  <si>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</si>
  <si>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</si>
  <si>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</si>
  <si>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</si>
  <si>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</si>
  <si>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</si>
  <si>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</si>
  <si>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</si>
  <si>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</si>
  <si>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</si>
  <si>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</si>
  <si>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</si>
  <si>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</si>
  <si>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</si>
  <si>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</si>
  <si>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</si>
  <si>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</si>
  <si>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</si>
  <si>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</si>
  <si>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</si>
  <si>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</si>
  <si>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</si>
  <si>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</si>
  <si>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</si>
  <si>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</si>
  <si>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</si>
  <si>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</si>
  <si>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</si>
  <si>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</si>
  <si>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</si>
  <si>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</si>
  <si>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</si>
  <si>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</si>
  <si>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</si>
  <si>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</si>
  <si>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</si>
  <si>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</si>
  <si>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</si>
  <si>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</si>
  <si>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</si>
  <si>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</si>
  <si>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</si>
  <si>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</si>
  <si>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</si>
  <si>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</si>
  <si>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</si>
  <si>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</si>
  <si>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</si>
  <si>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</si>
  <si>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</si>
  <si>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</si>
  <si>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</si>
  <si>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</si>
  <si>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</si>
  <si>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</si>
  <si>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</si>
  <si>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</si>
  <si>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</si>
  <si>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</si>
  <si>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</si>
  <si>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</si>
  <si>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</si>
  <si>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</si>
  <si>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</si>
  <si>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</si>
  <si>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</si>
  <si>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</si>
  <si>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</si>
  <si>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</si>
  <si>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</si>
  <si>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</si>
  <si>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</si>
  <si>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</si>
  <si>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</si>
  <si>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</si>
  <si>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</si>
  <si>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</si>
  <si>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</si>
  <si>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</si>
  <si>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</si>
  <si>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</si>
  <si>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</si>
  <si>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</si>
  <si>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</si>
  <si>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</si>
  <si>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</si>
  <si>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</si>
  <si>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</si>
  <si>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</si>
  <si>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</si>
  <si>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</si>
  <si>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</si>
  <si>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</si>
  <si>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</si>
  <si>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</si>
  <si>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</si>
  <si>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</si>
  <si>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</si>
  <si>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</si>
  <si>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</si>
  <si>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</si>
  <si>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</si>
  <si>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</si>
  <si>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</si>
  <si>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</si>
  <si>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</si>
  <si>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</si>
  <si>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</si>
  <si>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</si>
  <si>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</si>
  <si>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</si>
  <si>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</si>
  <si>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</si>
  <si>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</si>
  <si>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</si>
  <si>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</si>
  <si>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</si>
  <si>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</si>
  <si>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</si>
  <si>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</si>
  <si>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</si>
  <si>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</si>
  <si>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</si>
  <si>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</si>
  <si>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</si>
  <si>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</si>
  <si>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</si>
  <si>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</si>
  <si>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</si>
  <si>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</si>
  <si>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</si>
  <si>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</si>
  <si>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</si>
  <si>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</si>
  <si>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</si>
  <si>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</si>
  <si>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</si>
  <si>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</si>
  <si>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</si>
  <si>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</si>
  <si>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</si>
  <si>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</si>
  <si>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</si>
  <si>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</si>
  <si>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</si>
  <si>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</si>
  <si>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</si>
  <si>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</si>
  <si>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</si>
  <si>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</si>
  <si>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</si>
  <si>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</si>
  <si>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</si>
  <si>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</si>
  <si>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</si>
  <si>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</si>
  <si>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</si>
  <si>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</si>
  <si>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</si>
  <si>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</si>
  <si>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</si>
  <si>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</si>
  <si>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</si>
  <si>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</si>
  <si>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</si>
  <si>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</si>
  <si>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</si>
  <si>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</si>
  <si>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</si>
  <si>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</si>
  <si>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</si>
  <si>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</si>
  <si>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</si>
  <si>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</si>
  <si>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</si>
  <si>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</si>
  <si>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</si>
  <si>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</si>
  <si>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</si>
  <si>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</si>
  <si>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</si>
  <si>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</si>
  <si>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</si>
  <si>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</si>
  <si>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</si>
  <si>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</si>
  <si>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</si>
  <si>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</si>
  <si>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</si>
  <si>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</si>
  <si>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</si>
  <si>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</si>
  <si>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</si>
  <si>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</si>
  <si>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</si>
  <si>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</si>
  <si>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</si>
  <si>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</si>
  <si>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</si>
  <si>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</si>
  <si>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</si>
  <si>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</si>
  <si>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</si>
  <si>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</si>
  <si>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</si>
  <si>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</si>
  <si>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</si>
  <si>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</si>
  <si>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</si>
  <si>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</si>
  <si>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</si>
  <si>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</si>
  <si>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</si>
  <si>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</si>
  <si>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</si>
  <si>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</si>
  <si>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</si>
  <si>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</si>
  <si>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</si>
  <si>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</si>
  <si>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</si>
  <si>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</si>
  <si>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</si>
  <si>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</si>
  <si>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</si>
  <si>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</si>
  <si>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</si>
  <si>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</si>
  <si>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</si>
  <si>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</si>
  <si>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</si>
  <si>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</si>
  <si>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</si>
  <si>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</si>
  <si>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</si>
  <si>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</si>
  <si>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</si>
  <si>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</si>
  <si>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</si>
  <si>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</si>
  <si>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</si>
  <si>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</si>
  <si>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</si>
  <si>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</si>
  <si>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</si>
  <si>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</si>
  <si>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</si>
  <si>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</si>
  <si>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</si>
  <si>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</si>
  <si>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</si>
  <si>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</si>
  <si>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</si>
  <si>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</si>
  <si>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</si>
  <si>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</si>
  <si>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</si>
  <si>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</si>
  <si>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</si>
  <si>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</si>
  <si>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</si>
  <si>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</si>
  <si>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</si>
  <si>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</si>
  <si>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</si>
  <si>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</si>
  <si>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</si>
  <si>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</si>
  <si>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</si>
  <si>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</si>
  <si>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</si>
  <si>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</si>
  <si>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</si>
  <si>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</si>
  <si>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</si>
  <si>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</si>
  <si>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</si>
  <si>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</si>
  <si>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</si>
  <si>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</si>
  <si>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</si>
  <si>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</si>
  <si>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</si>
  <si>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</si>
  <si>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</si>
  <si>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</si>
  <si>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</si>
  <si>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</si>
  <si>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</si>
  <si>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</si>
  <si>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</si>
  <si>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</si>
  <si>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</si>
  <si>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</si>
  <si>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</si>
  <si>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</si>
  <si>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</si>
  <si>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</si>
  <si>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</si>
  <si>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</si>
  <si>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</si>
  <si>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</si>
  <si>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</si>
  <si>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</si>
  <si>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</si>
  <si>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</si>
  <si>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</si>
  <si>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</si>
  <si>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</si>
  <si>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</si>
  <si>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</si>
  <si>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</si>
  <si>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</si>
  <si>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</si>
  <si>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</si>
  <si>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</si>
  <si>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</si>
  <si>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</si>
  <si>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</si>
  <si>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</si>
  <si>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</si>
  <si>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</si>
  <si>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</si>
  <si>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</si>
  <si>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</si>
  <si>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</si>
  <si>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</si>
  <si>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</si>
  <si>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</si>
  <si>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</si>
  <si>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</si>
  <si>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</si>
  <si>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</si>
  <si>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</si>
  <si>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</si>
  <si>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</si>
  <si>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</si>
  <si>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</si>
  <si>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</si>
  <si>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</si>
  <si>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</si>
  <si>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</si>
  <si>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</si>
  <si>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</si>
  <si>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</si>
  <si>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</si>
  <si>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</si>
  <si>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</si>
  <si>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</si>
  <si>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</si>
  <si>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</si>
  <si>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</si>
  <si>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</si>
  <si>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</si>
  <si>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</si>
  <si>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</si>
  <si>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</si>
  <si>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</si>
  <si>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</si>
  <si>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</si>
  <si>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</si>
  <si>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</si>
  <si>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</si>
  <si>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</si>
  <si>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</si>
  <si>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</si>
  <si>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</si>
  <si>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</si>
  <si>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</si>
  <si>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</si>
  <si>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</si>
  <si>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</si>
  <si>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</si>
  <si>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</si>
  <si>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</si>
  <si>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</si>
  <si>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</si>
  <si>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</si>
  <si>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</si>
  <si>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</si>
  <si>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</si>
  <si>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</si>
  <si>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</si>
  <si>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</si>
  <si>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</si>
  <si>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</si>
  <si>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</si>
  <si>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</si>
  <si>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</si>
  <si>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</si>
  <si>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</si>
  <si>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</si>
  <si>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</si>
  <si>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</si>
  <si>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</si>
  <si>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</si>
  <si>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</si>
  <si>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</si>
  <si>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</si>
  <si>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</si>
  <si>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</si>
  <si>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</si>
  <si>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</si>
  <si>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</si>
  <si>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</si>
  <si>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</si>
  <si>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</si>
  <si>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</si>
  <si>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</si>
  <si>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</si>
  <si>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</si>
  <si>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</si>
  <si>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</si>
  <si>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</si>
  <si>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</si>
  <si>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</si>
  <si>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</si>
  <si>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</si>
  <si>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</si>
  <si>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</si>
  <si>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</si>
  <si>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</si>
  <si>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</si>
  <si>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</si>
  <si>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</si>
  <si>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</si>
  <si>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</si>
  <si>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</si>
  <si>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</si>
  <si>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</si>
  <si>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</si>
  <si>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</si>
  <si>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</si>
  <si>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</si>
  <si>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</si>
  <si>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</si>
  <si>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</si>
  <si>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</si>
  <si>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</si>
  <si>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</si>
  <si>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</si>
  <si>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</si>
  <si>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</si>
  <si>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</si>
  <si>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</si>
  <si>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</si>
  <si>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</si>
  <si>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</si>
  <si>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</si>
  <si>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</si>
  <si>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</si>
  <si>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</si>
  <si>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</si>
  <si>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</si>
  <si>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</si>
  <si>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</si>
  <si>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</si>
  <si>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</si>
  <si>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</si>
  <si>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</si>
  <si>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</si>
  <si>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</si>
  <si>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</si>
  <si>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</si>
  <si>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</si>
  <si>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</si>
  <si>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</si>
  <si>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</si>
  <si>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</si>
  <si>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</si>
  <si>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</si>
  <si>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</si>
  <si>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</si>
  <si>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</si>
  <si>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</si>
  <si>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</si>
  <si>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</si>
  <si>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</si>
  <si>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</si>
  <si>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</si>
  <si>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</si>
  <si>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</si>
  <si>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</si>
  <si>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</si>
  <si>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</si>
  <si>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</si>
  <si>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</si>
  <si>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</si>
  <si>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</si>
  <si>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</si>
  <si>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</si>
  <si>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</si>
  <si>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</si>
  <si>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</si>
  <si>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</si>
  <si>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</si>
  <si>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</si>
  <si>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</si>
  <si>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</si>
  <si>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</si>
  <si>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</si>
  <si>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</si>
  <si>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</si>
  <si>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</si>
  <si>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</si>
  <si>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</si>
  <si>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</si>
  <si>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</si>
  <si>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</si>
  <si>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</si>
  <si>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</si>
  <si>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</si>
  <si>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</si>
  <si>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</si>
  <si>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</si>
  <si>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</si>
  <si>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</si>
  <si>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</si>
  <si>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</si>
  <si>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</si>
  <si>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</si>
  <si>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</si>
  <si>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</si>
  <si>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</si>
  <si>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</si>
  <si>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</si>
  <si>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</si>
  <si>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</si>
  <si>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</si>
  <si>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</si>
  <si>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</si>
  <si>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</si>
  <si>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</si>
  <si>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</si>
  <si>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</si>
  <si>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</si>
  <si>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</si>
  <si>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</si>
  <si>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</si>
  <si>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</si>
  <si>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</si>
  <si>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</si>
  <si>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</si>
  <si>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</si>
  <si>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</si>
  <si>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</si>
  <si>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</si>
  <si>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</si>
  <si>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</si>
  <si>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</si>
  <si>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</si>
  <si>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</si>
  <si>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</si>
  <si>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</si>
  <si>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</si>
  <si>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</si>
  <si>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</si>
  <si>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</si>
  <si>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</si>
  <si>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</si>
  <si>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</si>
  <si>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</si>
  <si>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</si>
  <si>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</si>
  <si>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</si>
  <si>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</si>
  <si>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</si>
  <si>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</si>
  <si>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</si>
  <si>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</si>
  <si>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</si>
  <si>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</si>
  <si>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</si>
  <si>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</si>
  <si>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</si>
  <si>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</si>
  <si>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</si>
  <si>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</si>
  <si>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</si>
  <si>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</si>
  <si>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</si>
  <si>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</si>
  <si>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</si>
  <si>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</si>
  <si>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</si>
  <si>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</si>
  <si>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</si>
  <si>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</si>
  <si>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</si>
  <si>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</si>
  <si>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</si>
  <si>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</si>
  <si>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</si>
  <si>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</si>
  <si>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</si>
  <si>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</si>
  <si>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</si>
  <si>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</si>
  <si>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</si>
  <si>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</si>
  <si>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</si>
  <si>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</si>
  <si>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</si>
  <si>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</si>
  <si>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</si>
  <si>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</si>
  <si>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</si>
  <si>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</si>
  <si>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</si>
  <si>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</si>
  <si>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</si>
  <si>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</si>
  <si>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</si>
  <si>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</si>
  <si>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</si>
  <si>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</si>
  <si>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</si>
  <si>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</si>
  <si>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</si>
  <si>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</si>
  <si>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</si>
  <si>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</si>
  <si>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</si>
  <si>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</si>
  <si>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</si>
  <si>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</si>
  <si>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</si>
  <si>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</si>
  <si>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</si>
  <si>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</si>
  <si>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</si>
  <si>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</si>
  <si>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</si>
  <si>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</si>
  <si>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</si>
  <si>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</si>
  <si>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</si>
  <si>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</si>
  <si>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</si>
  <si>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</si>
  <si>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</si>
  <si>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</si>
  <si>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</si>
  <si>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</si>
  <si>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</si>
  <si>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</si>
  <si>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</si>
  <si>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</si>
  <si>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</si>
  <si>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</si>
  <si>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</si>
  <si>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</si>
  <si>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</si>
  <si>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</si>
  <si>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</si>
  <si>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</si>
  <si>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</si>
  <si>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</si>
  <si>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</si>
  <si>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</si>
  <si>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</si>
  <si>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</si>
  <si>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</si>
  <si>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</si>
  <si>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</si>
  <si>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</si>
  <si>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</si>
  <si>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</si>
  <si>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</si>
  <si>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</si>
  <si>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</si>
  <si>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</si>
  <si>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</si>
  <si>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</si>
  <si>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</si>
  <si>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</si>
  <si>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</si>
  <si>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</si>
  <si>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</si>
  <si>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</si>
  <si>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</si>
  <si>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</si>
  <si>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</si>
  <si>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</si>
  <si>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</si>
  <si>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</si>
  <si>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</si>
  <si>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</si>
  <si>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</si>
  <si>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</si>
  <si>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</si>
  <si>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</si>
  <si>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</si>
  <si>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</si>
  <si>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</si>
  <si>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</si>
  <si>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</si>
  <si>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</si>
  <si>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</si>
  <si>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</si>
  <si>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</si>
  <si>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</si>
  <si>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</si>
  <si>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</si>
  <si>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</si>
  <si>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</si>
  <si>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</si>
  <si>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</si>
  <si>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</si>
  <si>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</si>
  <si>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</si>
  <si>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</si>
  <si>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</si>
  <si>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</si>
  <si>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</si>
  <si>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</si>
  <si>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</si>
  <si>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</si>
  <si>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</si>
  <si>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</si>
  <si>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</si>
  <si>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</si>
  <si>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</si>
  <si>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</si>
  <si>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</si>
  <si>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</si>
  <si>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</si>
  <si>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</si>
  <si>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</si>
  <si>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</si>
  <si>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</si>
  <si>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</si>
  <si>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</si>
  <si>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</si>
  <si>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</si>
  <si>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</si>
  <si>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</si>
  <si>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</si>
  <si>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</si>
  <si>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</si>
  <si>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</si>
  <si>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</si>
  <si>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</si>
  <si>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</si>
  <si>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</si>
  <si>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</si>
  <si>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</si>
  <si>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</si>
  <si>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</si>
  <si>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</si>
  <si>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</si>
  <si>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</si>
  <si>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</si>
  <si>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</si>
  <si>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</si>
  <si>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</si>
  <si>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</si>
  <si>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</si>
  <si>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</si>
  <si>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</si>
  <si>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</si>
  <si>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</si>
  <si>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</si>
  <si>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</si>
  <si>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</si>
  <si>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</si>
  <si>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</si>
  <si>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</si>
  <si>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</si>
  <si>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</si>
  <si>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</si>
  <si>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</si>
  <si>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</si>
  <si>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</si>
  <si>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</si>
  <si>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</si>
  <si>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</si>
  <si>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</si>
  <si>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</si>
  <si>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</si>
  <si>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</si>
  <si>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</si>
  <si>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</si>
  <si>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</si>
  <si>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</si>
  <si>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</si>
  <si>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</si>
  <si>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</si>
  <si>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</si>
  <si>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</si>
  <si>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</si>
  <si>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</si>
  <si>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</si>
  <si>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</si>
  <si>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</si>
  <si>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</si>
  <si>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</si>
  <si>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</si>
  <si>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</si>
  <si>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</si>
  <si>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</si>
  <si>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</si>
  <si>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</si>
  <si>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</si>
  <si>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</si>
  <si>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</si>
  <si>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</si>
  <si>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</si>
  <si>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</si>
  <si>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</si>
  <si>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</si>
  <si>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</si>
  <si>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</si>
  <si>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</si>
  <si>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</si>
  <si>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</si>
  <si>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</si>
  <si>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</si>
  <si>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</si>
  <si>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</si>
  <si>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</si>
  <si>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</si>
  <si>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</si>
  <si>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</si>
  <si>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</si>
  <si>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</si>
  <si>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</si>
  <si>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</si>
  <si>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</si>
  <si>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</si>
  <si>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</si>
  <si>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</si>
  <si>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</si>
  <si>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</si>
  <si>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</si>
  <si>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</si>
  <si>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</si>
  <si>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</si>
  <si>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</si>
  <si>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</si>
  <si>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</si>
  <si>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</si>
  <si>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</si>
  <si>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</si>
  <si>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</si>
  <si>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</si>
  <si>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</si>
  <si>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</si>
  <si>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</si>
  <si>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</si>
  <si>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</si>
  <si>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</si>
  <si>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</si>
  <si>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</si>
  <si>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</si>
  <si>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</si>
  <si>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</si>
  <si>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</si>
  <si>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</si>
  <si>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</si>
  <si>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</si>
  <si>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</si>
  <si>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</si>
  <si>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</si>
  <si>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</si>
  <si>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</si>
  <si>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</si>
  <si>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</si>
  <si>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</si>
  <si>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</si>
  <si>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</si>
  <si>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</si>
  <si>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</si>
  <si>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</si>
  <si>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</si>
  <si>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</si>
  <si>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</si>
  <si>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</si>
  <si>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</si>
  <si>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</si>
  <si>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</si>
  <si>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</si>
  <si>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</si>
  <si>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</si>
  <si>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</si>
  <si>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</si>
  <si>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</si>
  <si>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</si>
  <si>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</si>
  <si>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</si>
  <si>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</si>
  <si>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</si>
  <si>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</si>
  <si>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</si>
  <si>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</si>
  <si>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</si>
  <si>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</si>
  <si>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</si>
  <si>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</si>
  <si>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</si>
  <si>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</si>
  <si>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</si>
  <si>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</si>
  <si>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</si>
  <si>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</si>
  <si>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</si>
  <si>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</si>
  <si>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</si>
  <si>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</si>
  <si>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</si>
  <si>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</si>
  <si>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</si>
  <si>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</si>
  <si>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</si>
  <si>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</si>
  <si>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</si>
  <si>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</si>
  <si>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</si>
  <si>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</si>
  <si>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</si>
  <si>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</si>
  <si>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</si>
  <si>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</si>
  <si>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</si>
  <si>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</si>
  <si>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</si>
  <si>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</si>
  <si>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</si>
  <si>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</si>
  <si>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</si>
  <si>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</si>
  <si>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</si>
  <si>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</si>
  <si>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</si>
  <si>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</si>
  <si>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</si>
  <si>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</si>
  <si>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</si>
  <si>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</si>
  <si>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</si>
  <si>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</si>
  <si>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</si>
  <si>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</si>
  <si>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</si>
  <si>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</si>
  <si>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</si>
  <si>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</si>
  <si>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</si>
  <si>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</si>
  <si>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</si>
  <si>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</si>
  <si>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</si>
  <si>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</si>
  <si>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</si>
  <si>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</si>
  <si>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</si>
  <si>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</si>
  <si>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</si>
  <si>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</si>
  <si>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</si>
  <si>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</si>
  <si>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</si>
  <si>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</si>
  <si>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</si>
  <si>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</si>
  <si>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</si>
  <si>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</si>
  <si>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</si>
  <si>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</si>
  <si>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</si>
  <si>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</si>
  <si>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</si>
  <si>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</si>
  <si>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</si>
  <si>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</si>
  <si>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</si>
  <si>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</si>
  <si>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</si>
  <si>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</si>
  <si>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</si>
  <si>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</si>
  <si>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</si>
  <si>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</si>
  <si>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</si>
  <si>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</si>
  <si>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</si>
  <si>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</si>
  <si>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</si>
  <si>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</si>
  <si>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</si>
  <si>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</si>
  <si>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</si>
  <si>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</si>
  <si>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</si>
  <si>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</si>
  <si>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</si>
  <si>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</si>
  <si>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</si>
  <si>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</si>
  <si>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</si>
  <si>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</si>
  <si>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</si>
  <si>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</si>
  <si>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</si>
  <si>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</si>
  <si>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</si>
  <si>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</si>
  <si>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</si>
  <si>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</si>
  <si>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</si>
  <si>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</si>
  <si>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</si>
  <si>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</si>
  <si>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</si>
  <si>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</si>
  <si>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</si>
  <si>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</si>
  <si>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</si>
  <si>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</si>
  <si>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</si>
  <si>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</si>
  <si>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</si>
  <si>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</si>
  <si>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</si>
  <si>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</si>
  <si>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</si>
  <si>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</si>
  <si>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</si>
  <si>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</si>
  <si>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</si>
  <si>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</si>
  <si>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</si>
  <si>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</si>
  <si>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</si>
  <si>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</si>
  <si>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</si>
  <si>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</si>
  <si>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</si>
  <si>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</si>
  <si>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</si>
  <si>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</si>
  <si>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</si>
  <si>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</si>
  <si>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</si>
  <si>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</si>
  <si>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</si>
  <si>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</si>
  <si>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</si>
  <si>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</si>
  <si>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</si>
  <si>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</si>
  <si>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</si>
  <si>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</si>
  <si>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</si>
  <si>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</si>
  <si>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</si>
  <si>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</si>
  <si>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</si>
  <si>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</si>
  <si>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</si>
  <si>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</si>
  <si>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</si>
  <si>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</si>
  <si>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</si>
  <si>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</si>
  <si>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</si>
  <si>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</si>
  <si>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</si>
  <si>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</si>
  <si>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</si>
  <si>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</si>
  <si>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</si>
  <si>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</si>
  <si>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</si>
  <si>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</si>
  <si>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</si>
  <si>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</si>
  <si>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</si>
  <si>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</si>
  <si>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</si>
  <si>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</si>
  <si>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</si>
  <si>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</si>
  <si>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</si>
  <si>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</si>
  <si>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</si>
  <si>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</si>
  <si>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</si>
  <si>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</si>
  <si>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</si>
  <si>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</si>
  <si>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</si>
  <si>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</si>
  <si>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</si>
  <si>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</si>
  <si>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</si>
  <si>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</si>
  <si>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</si>
  <si>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</si>
  <si>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</si>
  <si>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</si>
  <si>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</si>
  <si>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</si>
  <si>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</si>
  <si>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</si>
  <si>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</si>
  <si>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</si>
  <si>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</si>
  <si>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</si>
  <si>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</si>
  <si>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</si>
  <si>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</si>
  <si>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</si>
  <si>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</si>
  <si>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</si>
  <si>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</si>
  <si>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</si>
  <si>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</si>
  <si>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</si>
  <si>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</si>
  <si>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</si>
  <si>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</si>
  <si>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</si>
  <si>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</si>
  <si>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</si>
  <si>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</si>
  <si>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</si>
  <si>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</si>
  <si>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</si>
  <si>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</si>
  <si>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</si>
  <si>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</si>
  <si>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</si>
  <si>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</si>
  <si>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</si>
  <si>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</si>
  <si>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</si>
  <si>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</si>
  <si>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</si>
  <si>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</si>
  <si>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</si>
  <si>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</si>
  <si>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</si>
  <si>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</si>
  <si>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</si>
  <si>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</si>
  <si>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</si>
  <si>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</si>
  <si>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</si>
  <si>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</si>
  <si>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</si>
  <si>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</si>
  <si>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</si>
  <si>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</si>
  <si>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</si>
  <si>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</si>
  <si>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</si>
  <si>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</si>
  <si>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</si>
  <si>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</si>
  <si>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</si>
  <si>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</si>
  <si>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</si>
  <si>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</si>
  <si>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</si>
  <si>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</si>
  <si>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</si>
  <si>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</si>
  <si>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</si>
  <si>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</si>
  <si>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</si>
  <si>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</si>
  <si>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</si>
  <si>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</si>
  <si>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</si>
  <si>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</si>
  <si>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</si>
  <si>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</si>
  <si>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</si>
  <si>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</si>
  <si>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</si>
  <si>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</si>
  <si>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</si>
  <si>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</si>
  <si>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</si>
  <si>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</si>
  <si>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</si>
  <si>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</si>
  <si>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</si>
  <si>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</si>
  <si>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</si>
  <si>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</si>
  <si>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</si>
  <si>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</si>
  <si>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</si>
  <si>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</si>
  <si>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</si>
  <si>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</si>
  <si>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</si>
  <si>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</si>
  <si>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</si>
  <si>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</si>
  <si>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</si>
  <si>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</si>
  <si>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</si>
  <si>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</si>
  <si>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</si>
  <si>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</si>
  <si>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</si>
  <si>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</si>
  <si>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</si>
  <si>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</si>
  <si>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</si>
  <si>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</si>
  <si>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</si>
  <si>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</si>
  <si>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</si>
  <si>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</si>
  <si>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</si>
  <si>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</si>
  <si>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</si>
  <si>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</si>
  <si>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</si>
  <si>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</si>
  <si>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</si>
  <si>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</si>
  <si>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</si>
  <si>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</si>
  <si>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</si>
  <si>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</si>
  <si>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</si>
  <si>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</si>
  <si>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</si>
  <si>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</si>
  <si>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</si>
  <si>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</si>
  <si>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</si>
  <si>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</si>
  <si>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</si>
  <si>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</si>
  <si>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</si>
  <si>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</si>
  <si>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</si>
  <si>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</si>
  <si>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</si>
  <si>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</si>
  <si>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</si>
  <si>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</si>
  <si>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</si>
  <si>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</si>
  <si>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</si>
  <si>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</si>
  <si>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</si>
  <si>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</si>
  <si>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</si>
  <si>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</si>
  <si>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</si>
  <si>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</si>
  <si>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</si>
  <si>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</si>
  <si>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</si>
  <si>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</si>
  <si>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</si>
  <si>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</si>
  <si>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</si>
  <si>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</si>
  <si>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</si>
  <si>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</si>
  <si>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</si>
  <si>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</si>
  <si>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</si>
  <si>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</si>
  <si>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</si>
  <si>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</si>
  <si>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</si>
  <si>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</si>
  <si>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</si>
  <si>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</si>
  <si>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</si>
  <si>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</si>
  <si>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</si>
  <si>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</si>
  <si>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</si>
  <si>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</si>
  <si>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</si>
  <si>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</si>
  <si>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</si>
  <si>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</si>
  <si>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</si>
  <si>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</si>
  <si>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</si>
  <si>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</si>
  <si>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</si>
  <si>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</si>
  <si>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</si>
  <si>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</si>
  <si>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</si>
  <si>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</si>
  <si>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</si>
  <si>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</si>
  <si>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</si>
  <si>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</si>
  <si>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</si>
  <si>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</si>
  <si>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</si>
  <si>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</si>
  <si>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</si>
  <si>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</si>
  <si>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</si>
  <si>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</si>
  <si>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</si>
  <si>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</si>
  <si>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</si>
  <si>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</si>
  <si>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</si>
  <si>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</si>
  <si>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</si>
  <si>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</si>
  <si>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</si>
  <si>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</si>
  <si>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</si>
  <si>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</si>
  <si>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</si>
  <si>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</si>
  <si>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</si>
  <si>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</si>
  <si>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</si>
  <si>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</si>
  <si>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</si>
  <si>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</si>
  <si>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</si>
  <si>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</si>
  <si>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</si>
  <si>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</si>
  <si>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</si>
  <si>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</si>
  <si>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</si>
  <si>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</si>
  <si>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</si>
  <si>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</si>
  <si>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</si>
  <si>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</si>
  <si>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</si>
  <si>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</si>
  <si>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</si>
  <si>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</si>
  <si>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</si>
  <si>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</si>
  <si>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</si>
  <si>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</si>
  <si>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</si>
  <si>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</si>
  <si>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</si>
  <si>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</si>
  <si>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</si>
  <si>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</si>
  <si>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</si>
  <si>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</si>
  <si>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</si>
  <si>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</si>
  <si>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</si>
  <si>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</si>
  <si>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</si>
  <si>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</si>
  <si>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</si>
  <si>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</si>
  <si>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</si>
  <si>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</si>
  <si>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</si>
  <si>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</si>
  <si>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</si>
  <si>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</si>
  <si>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</si>
  <si>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</si>
  <si>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</si>
  <si>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</si>
  <si>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</si>
  <si>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</si>
  <si>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</si>
  <si>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</si>
  <si>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</si>
  <si>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</si>
  <si>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</si>
  <si>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</si>
  <si>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</si>
  <si>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</si>
  <si>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</si>
  <si>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</si>
  <si>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</si>
  <si>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</si>
  <si>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</si>
  <si>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</si>
  <si>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</si>
  <si>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</si>
  <si>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</si>
  <si>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</si>
  <si>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</si>
  <si>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</si>
  <si>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</si>
  <si>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</si>
  <si>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</si>
  <si>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</si>
  <si>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</si>
  <si>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</si>
  <si>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</si>
  <si>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</si>
  <si>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</si>
  <si>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</si>
  <si>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</si>
  <si>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</si>
  <si>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</si>
  <si>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</si>
  <si>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</si>
  <si>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</si>
  <si>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</si>
  <si>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</si>
  <si>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</si>
  <si>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</si>
  <si>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</si>
  <si>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</si>
  <si>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</si>
  <si>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</si>
  <si>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</si>
  <si>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</si>
  <si>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</si>
  <si>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</si>
  <si>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</si>
  <si>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</si>
  <si>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</si>
  <si>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</si>
  <si>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</si>
  <si>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</si>
  <si>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</si>
  <si>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</si>
  <si>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</si>
  <si>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</si>
  <si>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</si>
  <si>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</si>
  <si>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</si>
  <si>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</si>
  <si>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</si>
  <si>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</si>
  <si>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</si>
  <si>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</si>
  <si>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</si>
  <si>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</si>
  <si>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</si>
  <si>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</si>
  <si>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</si>
  <si>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</si>
  <si>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</si>
  <si>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</si>
  <si>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</si>
  <si>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</si>
  <si>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</si>
  <si>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</si>
  <si>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</si>
  <si>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</si>
  <si>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</si>
  <si>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</si>
  <si>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</si>
  <si>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</si>
  <si>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</si>
  <si>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</si>
  <si>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</si>
  <si>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</si>
  <si>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</si>
  <si>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</si>
  <si>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</si>
  <si>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</si>
  <si>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</si>
  <si>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</si>
  <si>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</si>
  <si>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</si>
  <si>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</si>
  <si>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</si>
  <si>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</si>
  <si>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</si>
  <si>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</si>
  <si>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</si>
  <si>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</si>
  <si>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</si>
  <si>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</si>
  <si>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</si>
  <si>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</si>
  <si>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</si>
  <si>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</si>
  <si>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</si>
  <si>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</si>
  <si>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</si>
  <si>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</si>
  <si>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</si>
  <si>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</si>
  <si>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</si>
  <si>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</si>
  <si>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</si>
  <si>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</si>
  <si>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</si>
  <si>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</si>
  <si>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</si>
  <si>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</si>
  <si>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</si>
  <si>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</si>
  <si>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</si>
  <si>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</si>
  <si>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</si>
  <si>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</si>
  <si>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</si>
  <si>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</si>
  <si>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</si>
  <si>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</si>
  <si>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</si>
  <si>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</si>
  <si>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</si>
  <si>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</si>
  <si>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</si>
  <si>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</si>
  <si>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</si>
  <si>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</si>
  <si>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</si>
  <si>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</si>
  <si>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</si>
  <si>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</si>
  <si>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</si>
  <si>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</si>
  <si>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</si>
  <si>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</si>
  <si>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</si>
  <si>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</si>
  <si>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</si>
  <si>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</si>
  <si>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</si>
  <si>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</si>
  <si>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</si>
  <si>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</si>
  <si>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</si>
  <si>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</si>
  <si>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</si>
  <si>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</si>
  <si>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</si>
  <si>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</si>
  <si>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</si>
  <si>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</si>
  <si>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</si>
  <si>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</si>
  <si>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</si>
  <si>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</si>
  <si>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</si>
  <si>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</si>
  <si>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</si>
  <si>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</si>
  <si>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</si>
  <si>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</si>
  <si>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</si>
  <si>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</si>
  <si>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</si>
  <si>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</si>
  <si>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</si>
  <si>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</si>
  <si>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</si>
  <si>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</si>
  <si>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</si>
  <si>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</si>
  <si>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</si>
  <si>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</si>
  <si>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</si>
  <si>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</si>
  <si>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</si>
  <si>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</si>
  <si>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</si>
  <si>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</si>
  <si>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</si>
  <si>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</si>
  <si>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</si>
  <si>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</si>
  <si>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</si>
  <si>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</si>
  <si>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</si>
  <si>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</si>
  <si>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</si>
  <si>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</si>
  <si>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</si>
  <si>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</si>
  <si>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</si>
  <si>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</si>
  <si>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</si>
  <si>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</si>
  <si>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</si>
  <si>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</si>
  <si>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</si>
  <si>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</si>
  <si>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</si>
  <si>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</si>
  <si>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</si>
  <si>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</si>
  <si>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</si>
  <si>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</si>
  <si>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</si>
  <si>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</si>
  <si>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</si>
  <si>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</si>
  <si>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</si>
  <si>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</si>
  <si>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</si>
  <si>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</si>
  <si>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</si>
  <si>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</si>
  <si>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</si>
  <si>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</si>
  <si>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</si>
  <si>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</si>
  <si>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</si>
  <si>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</si>
  <si>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</si>
  <si>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</si>
  <si>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</si>
  <si>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</si>
  <si>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</si>
  <si>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</si>
  <si>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</si>
  <si>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</si>
  <si>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</si>
  <si>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</si>
  <si>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</si>
  <si>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</si>
  <si>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</si>
  <si>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</si>
  <si>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</si>
  <si>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</si>
  <si>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</si>
  <si>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</si>
  <si>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</si>
  <si>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</si>
  <si>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</si>
  <si>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</si>
  <si>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</si>
  <si>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</si>
  <si>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</si>
  <si>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</si>
  <si>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</si>
  <si>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</si>
  <si>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</si>
  <si>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</si>
  <si>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</si>
  <si>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</si>
  <si>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</si>
  <si>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</si>
  <si>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</si>
  <si>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</si>
  <si>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</si>
  <si>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</si>
  <si>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</si>
  <si>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</si>
  <si>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</si>
  <si>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</si>
  <si>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</si>
  <si>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</si>
  <si>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</si>
  <si>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</si>
  <si>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</si>
  <si>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</si>
  <si>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</si>
  <si>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</si>
  <si>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</si>
  <si>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</si>
  <si>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</si>
  <si>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</si>
  <si>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</si>
  <si>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</si>
  <si>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</si>
  <si>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</si>
  <si>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</si>
  <si>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</si>
  <si>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</si>
  <si>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</si>
  <si>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</si>
  <si>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</si>
  <si>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</si>
  <si>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</si>
  <si>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</si>
  <si>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</si>
  <si>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</si>
  <si>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</si>
  <si>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</si>
  <si>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</si>
  <si>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</si>
  <si>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</si>
  <si>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</si>
  <si>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</si>
  <si>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</si>
  <si>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</si>
  <si>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</si>
  <si>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</si>
  <si>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</si>
  <si>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</si>
  <si>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</si>
  <si>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</si>
  <si>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</si>
  <si>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</si>
  <si>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</si>
  <si>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</si>
  <si>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</si>
  <si>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</si>
  <si>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</si>
  <si>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</si>
  <si>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</si>
  <si>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</si>
  <si>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</si>
  <si>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</si>
  <si>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</si>
  <si>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</si>
  <si>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</si>
  <si>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</si>
  <si>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</si>
  <si>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</si>
  <si>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</si>
  <si>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</si>
  <si>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</si>
  <si>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</si>
  <si>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</si>
  <si>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</si>
  <si>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</si>
  <si>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</si>
  <si>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</si>
  <si>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</si>
  <si>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</si>
  <si>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</si>
  <si>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</si>
  <si>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</si>
  <si>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</si>
  <si>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</si>
  <si>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</si>
  <si>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</si>
  <si>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</si>
  <si>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</si>
  <si>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</si>
  <si>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</si>
  <si>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</si>
  <si>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</si>
  <si>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</si>
  <si>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</si>
  <si>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</si>
  <si>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</si>
  <si>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</si>
  <si>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</si>
  <si>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</si>
  <si>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</si>
  <si>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</si>
  <si>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</si>
  <si>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</si>
  <si>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</si>
  <si>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</si>
  <si>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</si>
  <si>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</si>
  <si>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</si>
  <si>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</si>
  <si>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</si>
  <si>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</si>
  <si>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</si>
  <si>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</si>
  <si>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</si>
  <si>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</si>
  <si>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</si>
  <si>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</si>
  <si>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</si>
  <si>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</si>
  <si>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</si>
  <si>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</si>
  <si>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</si>
  <si>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</si>
  <si>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</si>
  <si>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</si>
  <si>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</si>
  <si>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</si>
  <si>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</si>
  <si>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</si>
  <si>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</si>
  <si>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</si>
  <si>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</si>
  <si>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</si>
  <si>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</si>
  <si>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</si>
  <si>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</si>
  <si>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</si>
  <si>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</si>
  <si>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</si>
  <si>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</si>
  <si>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</si>
  <si>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</si>
  <si>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</si>
  <si>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</si>
  <si>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</si>
  <si>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</si>
  <si>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</si>
  <si>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</si>
  <si>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</si>
  <si>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</si>
  <si>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</si>
  <si>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</si>
  <si>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</si>
  <si>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</si>
  <si>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</si>
  <si>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</si>
  <si>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</si>
  <si>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</si>
  <si>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</si>
  <si>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</si>
  <si>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</si>
  <si>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</si>
  <si>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</si>
  <si>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</si>
  <si>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</si>
  <si>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</si>
  <si>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</si>
  <si>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</si>
  <si>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</si>
  <si>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</si>
  <si>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</si>
  <si>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</si>
  <si>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</si>
  <si>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</si>
  <si>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</si>
  <si>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</si>
  <si>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</si>
  <si>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</si>
  <si>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</si>
  <si>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</si>
  <si>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</si>
  <si>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</si>
  <si>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</si>
  <si>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</si>
  <si>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</si>
  <si>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</si>
  <si>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</si>
  <si>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</si>
  <si>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</si>
  <si>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</si>
  <si>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</si>
  <si>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</si>
  <si>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</si>
  <si>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</si>
  <si>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</si>
  <si>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</si>
  <si>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</si>
  <si>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</si>
  <si>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</si>
  <si>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</si>
  <si>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</si>
  <si>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</si>
  <si>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</si>
  <si>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</si>
  <si>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</si>
  <si>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</si>
  <si>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</si>
  <si>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</si>
  <si>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</si>
  <si>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</si>
  <si>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</si>
  <si>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</si>
  <si>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</si>
  <si>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</si>
  <si>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</si>
  <si>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</si>
  <si>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</si>
  <si>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</si>
  <si>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</si>
  <si>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</si>
  <si>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</si>
  <si>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</si>
  <si>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</si>
  <si>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</si>
  <si>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</si>
  <si>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</si>
  <si>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</si>
  <si>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</si>
  <si>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</si>
  <si>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</si>
  <si>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</si>
  <si>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</si>
  <si>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</si>
  <si>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</si>
  <si>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</si>
  <si>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</si>
  <si>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</si>
  <si>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</si>
  <si>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</si>
  <si>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</si>
  <si>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</si>
  <si>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</si>
  <si>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</si>
  <si>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</si>
  <si>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</si>
  <si>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</si>
  <si>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</si>
  <si>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</si>
  <si>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</si>
  <si>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</si>
  <si>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</si>
  <si>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</si>
  <si>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</si>
  <si>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</si>
  <si>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</si>
  <si>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</si>
  <si>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</si>
  <si>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</si>
  <si>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</si>
  <si>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</si>
  <si>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</si>
  <si>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</si>
  <si>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</si>
  <si>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</si>
  <si>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</si>
  <si>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</si>
  <si>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</si>
  <si>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</si>
  <si>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</si>
  <si>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</si>
  <si>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</si>
  <si>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</si>
  <si>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</si>
  <si>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</si>
  <si>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</si>
  <si>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</si>
  <si>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</si>
  <si>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</si>
  <si>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</si>
  <si>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</si>
  <si>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</si>
  <si>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</si>
  <si>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</si>
  <si>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</si>
  <si>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</si>
  <si>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</si>
  <si>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</si>
  <si>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</si>
  <si>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</si>
  <si>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</si>
  <si>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</si>
  <si>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</si>
  <si>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</si>
  <si>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</si>
  <si>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</si>
  <si>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</si>
  <si>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</si>
  <si>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</si>
  <si>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</si>
  <si>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</si>
  <si>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</si>
  <si>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</si>
  <si>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</si>
  <si>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</si>
  <si>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</si>
  <si>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</si>
  <si>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</si>
  <si>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</si>
  <si>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</si>
  <si>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</si>
  <si>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</si>
  <si>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</si>
  <si>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</si>
  <si>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</si>
  <si>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</si>
  <si>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</si>
  <si>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</si>
  <si>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</si>
  <si>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</si>
  <si>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</si>
  <si>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</si>
  <si>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</si>
  <si>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</si>
  <si>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</si>
  <si>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</si>
  <si>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</si>
  <si>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</si>
  <si>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</si>
  <si>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</si>
  <si>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</si>
  <si>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</si>
  <si>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</si>
  <si>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</si>
  <si>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</si>
  <si>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</si>
  <si>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</si>
  <si>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</si>
  <si>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</si>
  <si>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</si>
  <si>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</si>
  <si>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</si>
  <si>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</si>
  <si>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</si>
  <si>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</si>
  <si>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</si>
  <si>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</si>
  <si>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</si>
  <si>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</si>
  <si>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</si>
  <si>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</si>
  <si>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</si>
  <si>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</si>
  <si>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</si>
  <si>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</si>
  <si>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</si>
  <si>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</si>
  <si>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</si>
  <si>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</si>
  <si>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</si>
  <si>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</si>
  <si>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</si>
  <si>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</si>
  <si>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</si>
  <si>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</si>
  <si>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</si>
  <si>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</si>
  <si>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</si>
  <si>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</si>
  <si>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</si>
  <si>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</si>
  <si>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</si>
  <si>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</si>
  <si>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</si>
  <si>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</si>
  <si>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</si>
  <si>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</si>
  <si>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</si>
  <si>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</si>
  <si>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</si>
  <si>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</si>
  <si>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</si>
  <si>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</si>
  <si>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</si>
  <si>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</si>
  <si>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</si>
  <si>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</si>
  <si>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</si>
  <si>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</si>
  <si>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</si>
  <si>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</si>
  <si>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</si>
  <si>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</si>
  <si>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</si>
  <si>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</si>
  <si>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</si>
  <si>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</si>
  <si>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</si>
  <si>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</si>
  <si>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</si>
  <si>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</si>
  <si>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</si>
  <si>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</si>
  <si>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</si>
  <si>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</si>
  <si>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</si>
  <si>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</si>
  <si>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</si>
  <si>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</si>
  <si>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</si>
  <si>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</si>
  <si>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</si>
  <si>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</si>
  <si>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</si>
  <si>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</si>
  <si>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</si>
  <si>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</si>
  <si>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</si>
  <si>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</si>
  <si>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</si>
  <si>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</si>
  <si>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</si>
  <si>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</si>
  <si>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</si>
  <si>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</si>
  <si>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</si>
  <si>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</si>
  <si>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</si>
  <si>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</si>
  <si>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</si>
  <si>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</si>
  <si>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</si>
  <si>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</si>
  <si>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</si>
  <si>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</si>
  <si>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</si>
  <si>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</si>
  <si>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</si>
  <si>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</si>
  <si>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</si>
  <si>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</si>
  <si>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</si>
  <si>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</si>
  <si>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</si>
  <si>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</si>
  <si>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</si>
  <si>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</si>
  <si>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</si>
  <si>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</si>
  <si>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</si>
  <si>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</si>
  <si>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</si>
  <si>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</si>
  <si>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</si>
  <si>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</si>
  <si>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</si>
  <si>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</si>
  <si>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</si>
  <si>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</si>
  <si>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</si>
  <si>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</si>
  <si>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</si>
  <si>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</si>
  <si>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</si>
  <si>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</si>
  <si>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</si>
  <si>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</si>
  <si>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</si>
  <si>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</si>
  <si>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</si>
  <si>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</si>
  <si>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</si>
  <si>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</si>
  <si>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</si>
  <si>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</si>
  <si>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</si>
  <si>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</si>
  <si>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</si>
  <si>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</si>
  <si>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</si>
  <si>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</si>
  <si>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</si>
  <si>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</si>
  <si>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</si>
  <si>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</si>
  <si>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</si>
  <si>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</si>
  <si>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</si>
  <si>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</si>
  <si>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</si>
  <si>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</si>
  <si>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</si>
  <si>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</si>
  <si>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</si>
  <si>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</si>
  <si>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</si>
  <si>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</si>
  <si>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</si>
  <si>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</si>
  <si>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</si>
  <si>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</si>
  <si>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</si>
  <si>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</si>
  <si>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</si>
  <si>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</si>
  <si>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</si>
  <si>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</si>
  <si>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</si>
  <si>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</si>
  <si>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</si>
  <si>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</si>
  <si>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</si>
  <si>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</si>
  <si>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</si>
  <si>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</si>
  <si>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</si>
  <si>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</si>
  <si>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</si>
  <si>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</si>
  <si>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</si>
  <si>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</si>
  <si>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</si>
  <si>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</si>
  <si>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</si>
  <si>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</si>
  <si>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</si>
  <si>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</si>
  <si>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</si>
  <si>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</si>
  <si>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</si>
  <si>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</si>
  <si>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</si>
  <si>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</si>
  <si>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</si>
  <si>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</si>
  <si>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</si>
  <si>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</si>
  <si>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</si>
  <si>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</si>
  <si>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</si>
  <si>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</si>
  <si>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</si>
  <si>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</si>
  <si>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</si>
  <si>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</si>
  <si>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</si>
  <si>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</si>
  <si>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</si>
  <si>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</si>
  <si>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</si>
  <si>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</si>
  <si>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</si>
  <si>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</si>
  <si>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</si>
  <si>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</si>
  <si>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</si>
  <si>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</si>
  <si>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</si>
  <si>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</si>
  <si>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</si>
  <si>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</si>
  <si>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</si>
  <si>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</si>
  <si>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</si>
  <si>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</si>
  <si>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</si>
  <si>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</si>
  <si>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</si>
  <si>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</si>
  <si>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</si>
  <si>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</si>
  <si>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</si>
  <si>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</si>
  <si>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</si>
  <si>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</si>
  <si>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</si>
  <si>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</si>
  <si>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</si>
  <si>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</si>
  <si>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</si>
  <si>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</si>
  <si>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</si>
  <si>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</si>
  <si>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</si>
  <si>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</si>
  <si>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</si>
  <si>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</si>
  <si>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</si>
  <si>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</si>
  <si>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</si>
  <si>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</si>
  <si>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</si>
  <si>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</si>
  <si>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</si>
  <si>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</si>
  <si>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</si>
  <si>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</si>
  <si>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</si>
  <si>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</si>
  <si>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</si>
  <si>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</si>
  <si>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</si>
  <si>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</si>
  <si>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</si>
  <si>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</si>
  <si>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</si>
  <si>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</si>
  <si>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</si>
  <si>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</si>
  <si>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</si>
  <si>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</si>
  <si>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</si>
  <si>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</si>
  <si>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</si>
  <si>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</si>
  <si>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</si>
  <si>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</si>
  <si>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</si>
  <si>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</si>
  <si>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</si>
  <si>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</si>
  <si>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</si>
  <si>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</si>
  <si>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</si>
  <si>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</si>
  <si>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</si>
  <si>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</si>
  <si>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</si>
  <si>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</si>
  <si>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</si>
  <si>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</si>
  <si>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</si>
  <si>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</si>
  <si>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</si>
  <si>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</si>
  <si>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</si>
  <si>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</si>
  <si>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</si>
  <si>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</si>
  <si>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</si>
  <si>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</si>
  <si>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</si>
  <si>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</si>
  <si>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</si>
  <si>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</si>
  <si>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</si>
  <si>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</si>
  <si>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</si>
  <si>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</si>
  <si>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</si>
  <si>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</si>
  <si>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</si>
  <si>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</si>
  <si>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</si>
  <si>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</si>
  <si>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</si>
  <si>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</si>
  <si>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</si>
  <si>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</si>
  <si>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</si>
  <si>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</si>
  <si>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</si>
  <si>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</si>
  <si>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</si>
  <si>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</si>
  <si>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</si>
  <si>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</si>
  <si>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</si>
  <si>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</si>
  <si>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</si>
  <si>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</si>
  <si>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</si>
  <si>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</si>
  <si>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</si>
  <si>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</si>
  <si>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</si>
  <si>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</si>
  <si>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</si>
  <si>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</si>
  <si>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</si>
  <si>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</si>
  <si>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</si>
  <si>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</si>
  <si>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</si>
  <si>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</si>
  <si>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</si>
  <si>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</si>
  <si>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</si>
  <si>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</si>
  <si>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</si>
  <si>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</si>
  <si>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</si>
  <si>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</si>
  <si>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</si>
  <si>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</si>
  <si>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</si>
  <si>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</si>
  <si>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</si>
  <si>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</si>
  <si>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</si>
  <si>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</si>
  <si>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</si>
  <si>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</si>
  <si>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</si>
  <si>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</si>
  <si>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</si>
  <si>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</si>
  <si>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</si>
  <si>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</si>
  <si>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</si>
  <si>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</si>
  <si>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</si>
  <si>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</si>
  <si>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</si>
  <si>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</si>
  <si>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</si>
  <si>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</si>
  <si>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</si>
  <si>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</si>
  <si>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</si>
  <si>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</si>
  <si>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</si>
  <si>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</si>
  <si>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</si>
  <si>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</si>
  <si>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</si>
  <si>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</si>
  <si>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</si>
  <si>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</si>
  <si>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</si>
  <si>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</si>
  <si>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</si>
  <si>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</si>
  <si>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</si>
  <si>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</si>
  <si>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</si>
  <si>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</si>
  <si>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</si>
  <si>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</si>
  <si>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</si>
  <si>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</si>
  <si>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</si>
  <si>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</si>
  <si>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</si>
  <si>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</si>
  <si>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</si>
  <si>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</si>
  <si>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</si>
  <si>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</si>
  <si>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</si>
  <si>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</si>
  <si>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</si>
  <si>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</si>
  <si>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</si>
  <si>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</si>
  <si>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</si>
  <si>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</si>
  <si>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</si>
  <si>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</si>
  <si>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</si>
  <si>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</si>
  <si>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</si>
  <si>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</si>
  <si>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</si>
  <si>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</si>
  <si>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</si>
  <si>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</si>
  <si>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</si>
  <si>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</si>
  <si>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</si>
  <si>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</si>
  <si>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</si>
  <si>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</si>
  <si>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</si>
  <si>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</si>
  <si>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</si>
  <si>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</si>
  <si>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</si>
  <si>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</si>
  <si>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</si>
  <si>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</si>
  <si>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</si>
  <si>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</si>
  <si>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</si>
  <si>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</si>
  <si>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</si>
  <si>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</si>
  <si>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</si>
  <si>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</si>
  <si>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</si>
  <si>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</si>
  <si>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</si>
  <si>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</si>
  <si>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</si>
  <si>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</si>
  <si>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</si>
  <si>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</si>
  <si>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</si>
  <si>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</si>
  <si>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</si>
  <si>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</si>
  <si>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</si>
  <si>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</si>
  <si>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</si>
  <si>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</si>
  <si>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</si>
  <si>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</si>
  <si>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</si>
  <si>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</si>
  <si>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</si>
  <si>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</si>
  <si>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</si>
  <si>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</si>
  <si>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</si>
  <si>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</si>
  <si>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</si>
  <si>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</si>
  <si>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</si>
  <si>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</si>
  <si>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</si>
  <si>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</si>
  <si>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</si>
  <si>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</si>
  <si>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</si>
  <si>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</si>
  <si>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</si>
  <si>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</si>
  <si>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</si>
  <si>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</si>
  <si>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</si>
  <si>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</si>
  <si>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</si>
  <si>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</si>
  <si>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</si>
  <si>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</si>
  <si>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</si>
  <si>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</si>
  <si>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</si>
  <si>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</si>
  <si>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</si>
  <si>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</si>
  <si>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</si>
  <si>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</si>
  <si>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</si>
  <si>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</si>
  <si>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</si>
  <si>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</si>
  <si>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</si>
  <si>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</si>
  <si>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</si>
  <si>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</si>
  <si>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</si>
  <si>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</si>
  <si>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</si>
  <si>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</si>
  <si>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</si>
  <si>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</si>
  <si>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</si>
  <si>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</si>
  <si>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</si>
  <si>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</si>
  <si>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</si>
  <si>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</si>
  <si>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</si>
  <si>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</si>
  <si>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</si>
  <si>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</si>
  <si>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</si>
  <si>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</si>
  <si>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</si>
  <si>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</si>
  <si>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</si>
  <si>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</si>
  <si>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</si>
  <si>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</si>
  <si>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</si>
  <si>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</si>
  <si>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</si>
  <si>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</si>
  <si>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</si>
  <si>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</si>
  <si>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</si>
  <si>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</si>
  <si>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</si>
  <si>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</si>
  <si>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</si>
  <si>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</si>
  <si>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</si>
  <si>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</si>
  <si>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</si>
  <si>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</si>
  <si>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</si>
  <si>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</si>
  <si>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</si>
  <si>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</si>
  <si>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</si>
  <si>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</si>
  <si>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</si>
  <si>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</si>
  <si>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</si>
  <si>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</si>
  <si>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</si>
  <si>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</si>
  <si>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</si>
  <si>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</si>
  <si>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</si>
  <si>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</si>
  <si>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</si>
  <si>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</si>
  <si>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</si>
  <si>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</si>
  <si>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</si>
  <si>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</si>
  <si>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</si>
  <si>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</si>
  <si>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</si>
  <si>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</si>
  <si>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</si>
  <si>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</si>
  <si>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</si>
  <si>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</si>
  <si>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</si>
  <si>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</si>
  <si>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</si>
  <si>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</si>
  <si>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</si>
  <si>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</si>
  <si>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</si>
  <si>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</si>
  <si>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</si>
  <si>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</si>
  <si>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</si>
  <si>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</si>
  <si>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</si>
  <si>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</si>
  <si>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</si>
  <si>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</si>
  <si>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</si>
  <si>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</si>
  <si>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</si>
  <si>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</si>
  <si>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</si>
  <si>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</si>
  <si>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</si>
  <si>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</si>
  <si>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</si>
  <si>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</si>
  <si>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</si>
  <si>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</si>
  <si>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</si>
  <si>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</si>
  <si>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</si>
  <si>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</si>
  <si>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</si>
  <si>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</si>
  <si>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</si>
  <si>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</si>
  <si>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</si>
  <si>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</si>
  <si>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</si>
  <si>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</si>
  <si>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</si>
  <si>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</si>
  <si>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</si>
  <si>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</si>
  <si>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</si>
  <si>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</si>
  <si>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</si>
  <si>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</si>
  <si>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</si>
  <si>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</si>
  <si>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</si>
  <si>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</si>
  <si>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</si>
  <si>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</si>
  <si>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</si>
  <si>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</si>
  <si>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</si>
  <si>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</si>
  <si>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</si>
  <si>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</si>
  <si>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</si>
  <si>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</si>
  <si>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</si>
  <si>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</si>
  <si>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</si>
  <si>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</si>
  <si>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</si>
  <si>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</si>
  <si>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</si>
  <si>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</si>
  <si>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</si>
  <si>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</si>
  <si>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</si>
  <si>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</si>
  <si>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</si>
  <si>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</si>
  <si>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</si>
  <si>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</si>
  <si>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</si>
  <si>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</si>
  <si>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</si>
  <si>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</si>
  <si>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</si>
  <si>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</si>
  <si>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</si>
  <si>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</si>
  <si>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</si>
  <si>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</si>
  <si>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</si>
  <si>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</si>
  <si>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</si>
  <si>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</si>
  <si>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</si>
  <si>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</si>
  <si>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</si>
  <si>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</si>
  <si>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</si>
  <si>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</si>
  <si>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</si>
  <si>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</si>
  <si>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</si>
  <si>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</si>
  <si>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</si>
  <si>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</si>
  <si>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</si>
  <si>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</si>
  <si>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</si>
  <si>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</si>
  <si>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</si>
  <si>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</si>
  <si>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</si>
  <si>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</si>
  <si>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</si>
  <si>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</si>
  <si>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</si>
  <si>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</si>
  <si>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</si>
  <si>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</si>
  <si>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</si>
  <si>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</si>
  <si>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</si>
  <si>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</si>
  <si>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</si>
  <si>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</si>
  <si>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</si>
  <si>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</si>
  <si>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</si>
  <si>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</si>
  <si>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</si>
  <si>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</si>
  <si>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</si>
  <si>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</si>
  <si>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</si>
  <si>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</si>
  <si>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</si>
  <si>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</si>
  <si>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</si>
  <si>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</si>
  <si>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</si>
  <si>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</si>
  <si>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</si>
  <si>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</si>
  <si>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</si>
  <si>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</si>
  <si>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</si>
  <si>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</si>
  <si>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</si>
  <si>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</si>
  <si>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</si>
  <si>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</si>
  <si>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</si>
  <si>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</si>
  <si>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</si>
  <si>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</si>
  <si>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</si>
  <si>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</si>
  <si>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</si>
  <si>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</si>
  <si>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</si>
  <si>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</si>
  <si>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</si>
  <si>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</si>
  <si>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</si>
  <si>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</si>
  <si>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</si>
  <si>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</si>
  <si>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</si>
  <si>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</si>
  <si>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</si>
  <si>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</si>
  <si>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</si>
  <si>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</si>
  <si>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</si>
  <si>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</si>
  <si>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</si>
  <si>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</si>
  <si>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</si>
  <si>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</si>
  <si>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</si>
  <si>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</si>
  <si>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</si>
  <si>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</si>
  <si>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</si>
  <si>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</si>
  <si>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</si>
  <si>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</si>
  <si>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</si>
  <si>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</si>
  <si>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</si>
  <si>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</si>
  <si>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</si>
  <si>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</si>
  <si>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</si>
  <si>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</si>
  <si>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</si>
  <si>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</si>
  <si>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</si>
  <si>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</si>
  <si>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</si>
  <si>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</si>
  <si>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</si>
  <si>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</si>
  <si>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</si>
  <si>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</si>
  <si>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</si>
  <si>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</si>
  <si>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</si>
  <si>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</si>
  <si>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</si>
  <si>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</si>
  <si>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</si>
  <si>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</si>
  <si>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</si>
  <si>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</si>
  <si>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</si>
  <si>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</si>
  <si>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</si>
  <si>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</si>
  <si>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</si>
  <si>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</si>
  <si>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</si>
  <si>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</si>
  <si>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</si>
  <si>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</si>
  <si>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</si>
  <si>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</si>
  <si>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</si>
  <si>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</si>
  <si>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</si>
  <si>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</si>
  <si>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</si>
  <si>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</si>
  <si>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</si>
  <si>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</si>
  <si>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</si>
  <si>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</si>
  <si>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</si>
  <si>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</si>
  <si>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</si>
  <si>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</si>
  <si>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</si>
  <si>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</si>
  <si>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</si>
  <si>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</si>
  <si>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</si>
  <si>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</si>
  <si>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</si>
  <si>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</si>
  <si>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</si>
  <si>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</si>
  <si>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</si>
  <si>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</si>
  <si>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</si>
  <si>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</si>
  <si>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</si>
  <si>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</si>
  <si>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</si>
  <si>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</si>
  <si>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</si>
  <si>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</si>
  <si>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</si>
  <si>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</si>
  <si>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</si>
  <si>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</si>
  <si>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</si>
  <si>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</si>
  <si>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</si>
  <si>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</si>
  <si>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</si>
  <si>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</si>
  <si>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</si>
  <si>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</si>
  <si>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</si>
  <si>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</si>
  <si>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</si>
  <si>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</si>
  <si>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</si>
  <si>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</si>
  <si>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</si>
  <si>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</si>
  <si>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</si>
  <si>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</si>
  <si>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</si>
  <si>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</si>
  <si>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</si>
  <si>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</si>
  <si>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</si>
  <si>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</si>
  <si>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</si>
  <si>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</si>
  <si>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</si>
  <si>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</si>
  <si>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</si>
  <si>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</si>
  <si>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</si>
  <si>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</si>
  <si>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</si>
  <si>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</si>
  <si>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</si>
  <si>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</si>
  <si>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</si>
  <si>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</si>
  <si>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</si>
  <si>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</si>
  <si>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</si>
  <si>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</si>
  <si>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</si>
  <si>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</si>
  <si>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</si>
  <si>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</si>
  <si>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</si>
  <si>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</si>
  <si>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</si>
  <si>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</si>
  <si>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</si>
  <si>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</si>
  <si>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</si>
  <si>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</si>
  <si>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</si>
  <si>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</si>
  <si>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</si>
  <si>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</si>
  <si>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</si>
  <si>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</si>
  <si>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</si>
  <si>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</si>
  <si>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</si>
  <si>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</si>
  <si>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</si>
  <si>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</si>
  <si>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</si>
  <si>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</si>
  <si>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</si>
  <si>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</si>
  <si>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</si>
  <si>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</si>
  <si>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</si>
  <si>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</si>
  <si>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</si>
  <si>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</si>
  <si>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</si>
  <si>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</si>
  <si>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</si>
  <si>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</si>
  <si>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</si>
  <si>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</si>
  <si>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</si>
  <si>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</si>
  <si>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</si>
  <si>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</si>
  <si>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</si>
  <si>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</si>
  <si>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</si>
  <si>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</si>
  <si>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</si>
  <si>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</si>
  <si>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</si>
  <si>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</si>
  <si>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</si>
  <si>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</si>
  <si>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</si>
  <si>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</si>
  <si>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</si>
  <si>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</si>
  <si>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</si>
  <si>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</si>
  <si>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</si>
  <si>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</si>
  <si>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</si>
  <si>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</si>
  <si>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</si>
  <si>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</si>
  <si>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</si>
  <si>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</si>
  <si>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</si>
  <si>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</si>
  <si>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</si>
  <si>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</si>
  <si>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</si>
  <si>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</si>
  <si>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</si>
  <si>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</si>
  <si>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</si>
  <si>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</si>
  <si>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</si>
  <si>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</si>
  <si>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</si>
  <si>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</si>
  <si>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</si>
  <si>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</si>
  <si>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</si>
  <si>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</si>
  <si>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</si>
  <si>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</si>
  <si>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</si>
  <si>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</si>
  <si>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</si>
  <si>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</si>
  <si>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</si>
  <si>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</si>
  <si>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</si>
  <si>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</si>
  <si>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</si>
  <si>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</si>
  <si>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</si>
  <si>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</si>
  <si>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</si>
  <si>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</si>
  <si>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</si>
  <si>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</si>
  <si>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</si>
  <si>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</si>
  <si>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</si>
  <si>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</si>
  <si>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</si>
  <si>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</si>
  <si>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</si>
  <si>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</si>
  <si>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</si>
  <si>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</si>
  <si>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</si>
  <si>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</si>
  <si>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</si>
  <si>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</si>
  <si>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</si>
  <si>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</si>
  <si>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</si>
  <si>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</si>
  <si>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</si>
  <si>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</si>
  <si>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</si>
  <si>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</si>
  <si>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</si>
  <si>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</si>
  <si>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</si>
  <si>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</si>
  <si>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</si>
  <si>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</si>
  <si>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</si>
  <si>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</si>
  <si>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</si>
  <si>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</si>
  <si>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</si>
  <si>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</si>
  <si>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</si>
  <si>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</si>
  <si>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</si>
  <si>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</si>
  <si>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</si>
  <si>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</si>
  <si>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</si>
  <si>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</si>
  <si>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</si>
  <si>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</si>
  <si>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</si>
  <si>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</si>
  <si>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</si>
  <si>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</si>
  <si>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</si>
  <si>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</si>
  <si>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</si>
  <si>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</si>
  <si>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</si>
  <si>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</si>
  <si>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</si>
  <si>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</si>
  <si>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</si>
  <si>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</si>
  <si>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</si>
  <si>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</si>
  <si>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</si>
  <si>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</si>
  <si>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</si>
  <si>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</si>
  <si>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</si>
  <si>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</si>
  <si>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</si>
  <si>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</si>
  <si>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</si>
  <si>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</si>
  <si>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</si>
  <si>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</si>
  <si>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</si>
  <si>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</si>
  <si>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</si>
  <si>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</si>
  <si>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</si>
  <si>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</si>
  <si>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</si>
  <si>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</si>
  <si>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</si>
  <si>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</si>
  <si>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</si>
  <si>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</si>
  <si>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</si>
  <si>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</si>
  <si>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</si>
  <si>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</si>
  <si>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</si>
  <si>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</si>
  <si>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</si>
  <si>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</si>
  <si>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</si>
  <si>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</si>
  <si>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</si>
  <si>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</si>
  <si>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</si>
  <si>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</si>
  <si>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</si>
  <si>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</si>
  <si>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</si>
  <si>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</si>
  <si>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</si>
  <si>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</si>
  <si>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</si>
  <si>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</si>
  <si>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</si>
  <si>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</si>
  <si>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</si>
  <si>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</si>
  <si>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</si>
  <si>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</si>
  <si>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</si>
  <si>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</si>
  <si>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</si>
  <si>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</si>
  <si>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</si>
  <si>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</si>
  <si>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</si>
  <si>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</si>
  <si>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</si>
  <si>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</si>
  <si>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</si>
  <si>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</si>
  <si>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</si>
  <si>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</si>
  <si>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</si>
  <si>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</si>
  <si>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</si>
  <si>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</si>
  <si>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</si>
  <si>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</si>
  <si>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</si>
  <si>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</si>
  <si>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</si>
  <si>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</si>
  <si>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</si>
  <si>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</si>
  <si>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</si>
  <si>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</si>
  <si>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</si>
  <si>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</si>
  <si>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</si>
  <si>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</si>
  <si>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</si>
  <si>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</si>
  <si>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</si>
  <si>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</si>
  <si>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</si>
  <si>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</si>
  <si>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</si>
  <si>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</si>
  <si>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</si>
  <si>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</si>
  <si>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</si>
  <si>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</si>
  <si>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</si>
  <si>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</si>
  <si>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</si>
  <si>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</si>
  <si>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</si>
  <si>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</si>
  <si>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</si>
  <si>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</si>
  <si>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</si>
  <si>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</si>
  <si>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</si>
  <si>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</si>
  <si>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</si>
  <si>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</si>
  <si>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</si>
  <si>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</si>
  <si>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</si>
  <si>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</si>
  <si>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</si>
  <si>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</si>
  <si>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</si>
  <si>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</si>
  <si>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</si>
  <si>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</si>
  <si>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</si>
  <si>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</si>
  <si>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</si>
  <si>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</si>
  <si>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</si>
  <si>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</si>
  <si>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</si>
  <si>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</si>
  <si>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</si>
  <si>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</si>
  <si>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</si>
  <si>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</si>
  <si>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</si>
  <si>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</si>
  <si>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</si>
  <si>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</si>
  <si>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</si>
  <si>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</si>
  <si>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</si>
  <si>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</si>
  <si>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</si>
  <si>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</si>
  <si>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</si>
  <si>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</si>
  <si>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</si>
  <si>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</si>
  <si>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</si>
  <si>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</si>
  <si>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</si>
  <si>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</si>
  <si>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</si>
  <si>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</si>
  <si>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</si>
  <si>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</si>
  <si>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</si>
  <si>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</si>
  <si>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</si>
  <si>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</si>
  <si>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</si>
  <si>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</si>
  <si>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</si>
  <si>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</si>
  <si>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</si>
  <si>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</si>
  <si>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</si>
  <si>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</si>
  <si>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</si>
  <si>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</si>
  <si>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</si>
  <si>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</si>
  <si>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</si>
  <si>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</si>
  <si>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</si>
  <si>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</si>
  <si>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</si>
  <si>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</si>
  <si>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</si>
  <si>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</si>
  <si>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</si>
  <si>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</si>
  <si>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</si>
  <si>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</si>
  <si>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</si>
  <si>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</si>
  <si>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</si>
  <si>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</si>
  <si>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</si>
  <si>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</si>
  <si>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</si>
  <si>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</si>
  <si>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</si>
  <si>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</si>
  <si>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</si>
  <si>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</si>
  <si>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</si>
  <si>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</si>
  <si>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</si>
  <si>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</si>
  <si>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</si>
  <si>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</si>
  <si>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</si>
  <si>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</si>
  <si>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</si>
  <si>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</si>
  <si>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</si>
  <si>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</si>
  <si>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</si>
  <si>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</si>
  <si>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</si>
  <si>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</si>
  <si>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</si>
  <si>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</si>
  <si>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</si>
  <si>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</si>
  <si>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</si>
  <si>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</si>
  <si>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</si>
  <si>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</si>
  <si>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</si>
  <si>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</si>
  <si>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</si>
  <si>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</si>
  <si>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</si>
  <si>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</si>
  <si>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</si>
  <si>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</si>
  <si>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</si>
  <si>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</si>
  <si>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</si>
  <si>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</si>
  <si>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</si>
  <si>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</si>
  <si>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</si>
  <si>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</si>
  <si>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</si>
  <si>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</si>
  <si>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</si>
  <si>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</si>
  <si>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</si>
  <si>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</si>
  <si>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</si>
  <si>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</si>
  <si>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</si>
  <si>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</si>
  <si>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</si>
  <si>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</si>
  <si>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</si>
  <si>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</si>
  <si>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</si>
  <si>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</si>
  <si>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</si>
  <si>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</si>
  <si>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</si>
  <si>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</si>
  <si>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</si>
  <si>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</si>
  <si>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</si>
  <si>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</si>
  <si>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</si>
  <si>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</si>
  <si>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</si>
  <si>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</si>
  <si>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</si>
  <si>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</si>
  <si>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</si>
  <si>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</si>
  <si>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</si>
  <si>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</si>
  <si>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</si>
  <si>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</si>
  <si>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</si>
  <si>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</si>
  <si>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</si>
  <si>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</si>
  <si>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</si>
  <si>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</si>
  <si>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</si>
  <si>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</si>
  <si>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</si>
  <si>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</si>
  <si>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</si>
  <si>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</si>
  <si>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</si>
  <si>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</si>
  <si>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</si>
  <si>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</si>
  <si>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</si>
  <si>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</si>
  <si>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</si>
  <si>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</si>
  <si>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</si>
  <si>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</si>
  <si>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</si>
  <si>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</si>
  <si>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</si>
  <si>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</si>
  <si>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</si>
  <si>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</si>
  <si>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</si>
  <si>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</si>
  <si>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</si>
  <si>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</si>
  <si>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</si>
  <si>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</si>
  <si>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</si>
  <si>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</si>
  <si>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</si>
  <si>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</si>
  <si>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</si>
  <si>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</si>
  <si>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</si>
  <si>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</si>
  <si>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</si>
  <si>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</si>
  <si>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</si>
  <si>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</si>
  <si>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</si>
  <si>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</si>
  <si>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</si>
  <si>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</si>
  <si>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</si>
  <si>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</si>
  <si>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</si>
  <si>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</si>
  <si>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</si>
  <si>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</si>
  <si>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</si>
  <si>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</si>
  <si>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</si>
  <si>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</si>
  <si>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</si>
  <si>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</si>
  <si>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</si>
  <si>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</si>
  <si>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</si>
  <si>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</si>
  <si>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</si>
  <si>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</si>
  <si>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</si>
  <si>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</si>
  <si>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</si>
  <si>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</si>
  <si>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</si>
  <si>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</si>
  <si>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</si>
  <si>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</si>
  <si>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</si>
  <si>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</si>
  <si>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</si>
  <si>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</si>
  <si>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</si>
  <si>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</si>
  <si>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</si>
  <si>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</si>
  <si>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</si>
  <si>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</si>
  <si>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</si>
  <si>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</si>
  <si>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</si>
  <si>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</si>
  <si>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</si>
  <si>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</si>
  <si>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</si>
  <si>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</si>
  <si>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</si>
  <si>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</si>
  <si>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</si>
  <si>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</si>
  <si>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</si>
  <si>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</si>
  <si>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</si>
  <si>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</si>
  <si>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</si>
  <si>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</si>
  <si>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</si>
  <si>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</si>
  <si>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</si>
  <si>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</si>
  <si>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</si>
  <si>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</si>
  <si>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</si>
  <si>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</si>
  <si>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</si>
  <si>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</si>
  <si>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</si>
  <si>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</si>
  <si>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</si>
  <si>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</si>
  <si>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</si>
  <si>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</si>
  <si>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</si>
  <si>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</si>
  <si>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</si>
  <si>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</si>
  <si>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</si>
  <si>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</si>
  <si>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</si>
  <si>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</si>
  <si>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</si>
  <si>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</si>
  <si>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</si>
  <si>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</si>
  <si>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</si>
  <si>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</si>
  <si>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</si>
  <si>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</si>
  <si>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</si>
  <si>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</si>
  <si>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</si>
  <si>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</si>
  <si>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</si>
  <si>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</si>
  <si>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</si>
  <si>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</si>
  <si>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</si>
  <si>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</si>
  <si>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</si>
  <si>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</si>
  <si>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</si>
  <si>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</si>
  <si>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</si>
  <si>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</si>
  <si>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</si>
  <si>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</si>
  <si>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</si>
  <si>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</si>
  <si>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</si>
  <si>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</si>
  <si>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</si>
  <si>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</si>
  <si>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</si>
  <si>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</si>
  <si>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</si>
  <si>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</si>
  <si>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</si>
  <si>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</si>
  <si>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</si>
  <si>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</si>
  <si>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</si>
  <si>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</si>
  <si>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</si>
  <si>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</si>
  <si>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</si>
  <si>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</si>
  <si>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</si>
  <si>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</si>
  <si>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</si>
  <si>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</si>
  <si>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</si>
  <si>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</si>
  <si>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</si>
  <si>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</si>
  <si>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</si>
  <si>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</si>
  <si>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</si>
  <si>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</si>
  <si>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</si>
  <si>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</si>
  <si>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</si>
  <si>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</si>
  <si>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</si>
  <si>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</si>
  <si>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</si>
  <si>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</si>
  <si>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</si>
  <si>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</si>
  <si>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</si>
  <si>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</si>
  <si>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</si>
  <si>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</si>
  <si>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</si>
  <si>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</si>
  <si>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</si>
  <si>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</si>
  <si>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</si>
  <si>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</si>
  <si>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</si>
  <si>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</si>
  <si>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</si>
  <si>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</si>
  <si>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</si>
  <si>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</si>
  <si>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</si>
  <si>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</si>
  <si>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</si>
  <si>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</si>
  <si>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</si>
  <si>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</si>
  <si>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</si>
  <si>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</si>
  <si>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</si>
  <si>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</si>
  <si>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</si>
  <si>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</si>
  <si>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</si>
  <si>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</si>
  <si>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</si>
  <si>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</si>
  <si>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</si>
  <si>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</si>
  <si>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</si>
  <si>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</si>
  <si>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</si>
  <si>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</si>
  <si>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</si>
  <si>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</si>
  <si>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</si>
  <si>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</si>
  <si>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</si>
  <si>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</si>
  <si>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</si>
  <si>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</si>
  <si>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</si>
  <si>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</si>
  <si>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</si>
  <si>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</si>
  <si>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</si>
  <si>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</si>
  <si>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</si>
  <si>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</si>
  <si>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</si>
  <si>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</si>
  <si>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</si>
  <si>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</si>
  <si>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</si>
  <si>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</si>
  <si>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</si>
  <si>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</si>
  <si>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</si>
  <si>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</si>
  <si>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</si>
  <si>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</si>
  <si>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</si>
  <si>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</si>
  <si>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</si>
  <si>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</si>
  <si>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</si>
  <si>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</si>
  <si>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</si>
  <si>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</si>
  <si>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</si>
  <si>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</si>
  <si>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</si>
  <si>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</si>
  <si>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</si>
  <si>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</si>
  <si>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</si>
  <si>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</si>
  <si>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</si>
  <si>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</si>
  <si>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</si>
  <si>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</si>
  <si>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</si>
  <si>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</si>
  <si>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</si>
  <si>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</si>
  <si>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</si>
  <si>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</si>
  <si>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</si>
  <si>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</si>
  <si>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</si>
  <si>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</si>
  <si>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</si>
  <si>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</si>
  <si>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</si>
  <si>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</si>
  <si>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</si>
  <si>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</si>
  <si>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</si>
  <si>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</si>
  <si>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</si>
  <si>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</si>
  <si>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</si>
  <si>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</si>
  <si>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</si>
  <si>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</si>
  <si>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</si>
  <si>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</si>
  <si>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</si>
  <si>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</si>
  <si>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</si>
  <si>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</si>
  <si>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</si>
  <si>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</si>
  <si>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</si>
  <si>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</si>
  <si>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</si>
  <si>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</si>
  <si>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</si>
  <si>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</si>
  <si>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</si>
  <si>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</si>
  <si>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</si>
  <si>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</si>
  <si>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</si>
  <si>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</si>
  <si>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</si>
  <si>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</si>
  <si>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</si>
  <si>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</si>
  <si>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</si>
  <si>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</si>
  <si>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</si>
  <si>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</si>
  <si>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</si>
  <si>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</si>
  <si>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</si>
  <si>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</si>
  <si>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</si>
  <si>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</si>
  <si>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</si>
  <si>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</si>
  <si>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</si>
  <si>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</si>
  <si>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</si>
  <si>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</si>
  <si>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</si>
  <si>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</si>
  <si>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</si>
  <si>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</si>
  <si>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</si>
  <si>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</si>
  <si>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</si>
  <si>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</si>
  <si>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</si>
  <si>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</si>
  <si>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</si>
  <si>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</si>
  <si>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</si>
  <si>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</si>
  <si>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</si>
  <si>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</si>
  <si>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</si>
  <si>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</si>
  <si>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</si>
  <si>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</si>
  <si>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</si>
  <si>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</si>
  <si>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</si>
  <si>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</si>
  <si>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</si>
  <si>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</si>
  <si>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</si>
  <si>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</si>
  <si>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</si>
  <si>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</si>
  <si>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</si>
  <si>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</si>
  <si>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</si>
  <si>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</si>
  <si>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</si>
  <si>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</si>
  <si>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</si>
  <si>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</si>
  <si>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</si>
  <si>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</si>
  <si>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</si>
  <si>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</si>
  <si>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</si>
  <si>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</si>
  <si>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</si>
  <si>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</si>
  <si>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</si>
  <si>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</si>
  <si>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</si>
  <si>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</si>
  <si>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</si>
  <si>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</si>
  <si>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</si>
  <si>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</si>
  <si>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</si>
  <si>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</si>
  <si>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</si>
  <si>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</si>
  <si>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</si>
  <si>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</si>
  <si>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</si>
  <si>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</si>
  <si>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</si>
  <si>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</si>
  <si>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</si>
  <si>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</si>
  <si>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</si>
  <si>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</si>
  <si>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</si>
  <si>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</si>
  <si>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</si>
  <si>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</si>
  <si>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</si>
  <si>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</si>
  <si>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</si>
  <si>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</si>
  <si>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</si>
  <si>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</si>
  <si>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</si>
  <si>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</si>
  <si>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</si>
  <si>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</si>
  <si>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</si>
  <si>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</si>
  <si>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</si>
  <si>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</si>
  <si>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</si>
  <si>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</si>
  <si>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</si>
  <si>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</si>
  <si>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</si>
  <si>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</si>
  <si>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</si>
  <si>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</si>
  <si>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</si>
  <si>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</si>
  <si>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</si>
  <si>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</si>
  <si>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</si>
  <si>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</si>
  <si>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</si>
  <si>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</si>
  <si>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</si>
  <si>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</si>
  <si>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</si>
  <si>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</si>
  <si>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</si>
  <si>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</si>
  <si>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</si>
  <si>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</si>
  <si>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</si>
  <si>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</si>
  <si>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</si>
  <si>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</si>
  <si>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</si>
  <si>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</si>
  <si>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</si>
  <si>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</si>
  <si>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</si>
  <si>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</si>
  <si>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</si>
  <si>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</si>
  <si>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</si>
  <si>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</si>
  <si>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</si>
  <si>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</si>
  <si>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</si>
  <si>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</si>
  <si>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</si>
  <si>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</si>
  <si>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</si>
  <si>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</si>
  <si>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</si>
  <si>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</si>
  <si>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</si>
  <si>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</si>
  <si>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</si>
  <si>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</si>
  <si>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</si>
  <si>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</si>
  <si>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</si>
  <si>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</si>
  <si>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</si>
  <si>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</si>
  <si>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</si>
  <si>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</si>
  <si>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</si>
  <si>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</si>
  <si>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</si>
  <si>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</si>
  <si>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</si>
  <si>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</si>
  <si>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</si>
  <si>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</si>
  <si>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</si>
  <si>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</si>
  <si>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</si>
  <si>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</si>
  <si>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</si>
  <si>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</si>
  <si>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</si>
  <si>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</si>
  <si>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</si>
  <si>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</si>
  <si>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</si>
  <si>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</si>
  <si>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</si>
  <si>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</si>
  <si>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</si>
  <si>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</si>
  <si>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</si>
  <si>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</si>
  <si>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</si>
  <si>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</si>
  <si>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</si>
  <si>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</si>
  <si>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</si>
  <si>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</si>
  <si>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</si>
  <si>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</si>
  <si>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</si>
  <si>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</si>
  <si>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</si>
  <si>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</si>
  <si>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</si>
  <si>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</si>
  <si>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</si>
  <si>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</si>
  <si>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</si>
  <si>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</si>
  <si>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</si>
  <si>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</si>
  <si>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</si>
  <si>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</si>
  <si>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</si>
  <si>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</si>
  <si>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</si>
  <si>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</si>
  <si>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</si>
  <si>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</si>
  <si>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</si>
  <si>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</si>
  <si>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</si>
  <si>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</si>
  <si>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</si>
  <si>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</si>
  <si>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</si>
  <si>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</si>
  <si>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</si>
  <si>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</si>
  <si>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</si>
  <si>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</si>
  <si>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</si>
  <si>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</si>
  <si>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</si>
  <si>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</si>
  <si>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</si>
  <si>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</si>
  <si>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</si>
  <si>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</si>
  <si>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</si>
  <si>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</si>
  <si>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</si>
  <si>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</si>
  <si>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</si>
  <si>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</si>
  <si>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</si>
  <si>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</si>
  <si>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</si>
  <si>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</si>
  <si>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</si>
  <si>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</si>
  <si>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</si>
  <si>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</si>
  <si>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</si>
  <si>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</si>
  <si>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</si>
  <si>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</si>
  <si>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</si>
  <si>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</si>
  <si>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</si>
  <si>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</si>
  <si>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</si>
  <si>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</si>
  <si>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</si>
  <si>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</si>
  <si>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</si>
  <si>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</si>
  <si>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</si>
  <si>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</si>
  <si>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</si>
  <si>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</si>
  <si>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</si>
  <si>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</si>
  <si>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</si>
  <si>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</si>
  <si>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</si>
  <si>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</si>
  <si>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</si>
  <si>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</si>
  <si>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</si>
  <si>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</si>
  <si>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</si>
  <si>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</si>
  <si>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</si>
  <si>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</si>
  <si>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</si>
  <si>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</si>
  <si>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</si>
  <si>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</si>
  <si>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</si>
  <si>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</si>
  <si>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</si>
  <si>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</si>
  <si>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</si>
  <si>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</si>
  <si>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</si>
  <si>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</si>
  <si>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</si>
  <si>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</si>
  <si>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</si>
  <si>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</si>
  <si>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</si>
  <si>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</si>
  <si>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</si>
  <si>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</si>
  <si>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</si>
  <si>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</si>
  <si>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</si>
  <si>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</si>
  <si>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</si>
  <si>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</si>
  <si>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</si>
  <si>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</si>
  <si>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</si>
  <si>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</si>
  <si>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</si>
  <si>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</si>
  <si>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</si>
  <si>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</si>
  <si>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</si>
  <si>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</si>
  <si>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</si>
  <si>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</si>
  <si>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</si>
  <si>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</si>
  <si>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</si>
  <si>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</si>
  <si>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</si>
  <si>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</si>
  <si>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</si>
  <si>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</si>
  <si>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</si>
  <si>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</si>
  <si>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</si>
  <si>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</si>
  <si>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</si>
  <si>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</si>
  <si>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</si>
  <si>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</si>
  <si>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</si>
  <si>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</si>
  <si>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</si>
  <si>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</si>
  <si>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</si>
  <si>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</si>
  <si>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</si>
  <si>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</si>
  <si>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</si>
  <si>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</si>
  <si>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</si>
  <si>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</si>
  <si>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</si>
  <si>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</si>
  <si>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</si>
  <si>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</si>
  <si>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</si>
  <si>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</si>
  <si>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</si>
  <si>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</si>
  <si>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</si>
  <si>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</si>
  <si>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</si>
  <si>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</si>
  <si>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</si>
  <si>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</si>
  <si>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</si>
  <si>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</si>
  <si>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</si>
  <si>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</si>
  <si>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</si>
  <si>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</si>
  <si>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</si>
  <si>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</si>
  <si>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</si>
  <si>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</si>
  <si>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</si>
  <si>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</si>
  <si>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</si>
  <si>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</si>
  <si>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</si>
  <si>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</si>
  <si>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</si>
  <si>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</si>
  <si>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</si>
  <si>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</si>
  <si>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</si>
  <si>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</si>
  <si>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</si>
  <si>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</si>
  <si>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</si>
  <si>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</si>
  <si>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</si>
  <si>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</si>
  <si>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</si>
  <si>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</si>
  <si>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</si>
  <si>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</si>
  <si>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</si>
  <si>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</si>
  <si>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</si>
  <si>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</si>
  <si>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</si>
  <si>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</si>
  <si>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</si>
  <si>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</si>
  <si>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</si>
  <si>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</si>
  <si>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</si>
  <si>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</si>
  <si>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</si>
  <si>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</si>
  <si>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</si>
  <si>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</si>
  <si>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</si>
  <si>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</si>
  <si>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</si>
  <si>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</si>
  <si>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</si>
  <si>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</si>
  <si>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</si>
  <si>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</si>
  <si>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</si>
  <si>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</si>
  <si>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</si>
  <si>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</si>
  <si>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</si>
  <si>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</si>
  <si>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</si>
  <si>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</si>
  <si>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</si>
  <si>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</si>
  <si>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</si>
  <si>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</si>
  <si>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</si>
  <si>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</si>
  <si>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</si>
  <si>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</si>
  <si>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</si>
  <si>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</si>
  <si>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</si>
  <si>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</si>
  <si>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</si>
  <si>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</si>
  <si>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</si>
  <si>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</si>
  <si>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</si>
  <si>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</si>
  <si>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</si>
  <si>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</si>
  <si>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</si>
  <si>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</si>
  <si>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</si>
  <si>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</si>
  <si>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</si>
  <si>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</si>
  <si>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</si>
  <si>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</si>
  <si>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</si>
  <si>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</si>
  <si>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</si>
  <si>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</si>
  <si>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</si>
  <si>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</si>
  <si>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</si>
  <si>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</si>
  <si>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</si>
  <si>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</si>
  <si>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</si>
  <si>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</si>
  <si>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</si>
  <si>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</si>
  <si>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</si>
  <si>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</si>
  <si>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</si>
  <si>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</si>
  <si>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</si>
  <si>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</si>
  <si>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</si>
  <si>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</si>
  <si>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</si>
  <si>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</si>
  <si>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</si>
  <si>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</si>
  <si>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</si>
  <si>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</si>
  <si>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</si>
  <si>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</si>
  <si>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</si>
  <si>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</si>
  <si>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</si>
  <si>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</si>
  <si>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</si>
  <si>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</si>
  <si>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</si>
  <si>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</si>
  <si>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</si>
  <si>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</si>
  <si>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</si>
  <si>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</si>
  <si>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</si>
  <si>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</si>
  <si>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</si>
  <si>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</si>
  <si>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</si>
  <si>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</si>
  <si>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</si>
  <si>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</si>
  <si>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</si>
  <si>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</si>
  <si>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</si>
  <si>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</si>
  <si>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</si>
  <si>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</si>
  <si>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</si>
  <si>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</si>
  <si>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</si>
  <si>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</si>
  <si>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</si>
  <si>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</si>
  <si>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</si>
  <si>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</si>
  <si>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</si>
  <si>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</si>
  <si>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</si>
  <si>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</si>
  <si>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</si>
  <si>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</si>
  <si>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</si>
  <si>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</si>
  <si>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</si>
  <si>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</si>
  <si>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</si>
  <si>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</si>
  <si>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</si>
  <si>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</si>
  <si>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</si>
  <si>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</si>
  <si>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</si>
  <si>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</si>
  <si>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</si>
  <si>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</si>
  <si>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</si>
  <si>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</si>
  <si>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</si>
  <si>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</si>
  <si>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</si>
  <si>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</si>
  <si>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</si>
  <si>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</si>
  <si>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</si>
  <si>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</si>
  <si>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</si>
  <si>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</si>
  <si>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</si>
  <si>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</si>
  <si>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</si>
  <si>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</si>
  <si>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</si>
  <si>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</si>
  <si>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</si>
  <si>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</si>
  <si>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</si>
  <si>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</si>
  <si>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</si>
  <si>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</si>
  <si>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</si>
  <si>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</si>
  <si>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</si>
  <si>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</si>
  <si>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</si>
  <si>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</si>
  <si>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</si>
  <si>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</si>
  <si>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</si>
  <si>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</si>
  <si>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</si>
  <si>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</si>
  <si>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</si>
  <si>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</si>
  <si>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</si>
  <si>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</si>
  <si>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</si>
  <si>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</si>
  <si>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</si>
  <si>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</si>
  <si>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</si>
  <si>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</si>
  <si>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</si>
  <si>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</si>
  <si>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</si>
  <si>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</si>
  <si>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</si>
  <si>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</si>
  <si>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</si>
  <si>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</si>
  <si>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</si>
  <si>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</si>
  <si>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</si>
  <si>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</si>
  <si>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</si>
  <si>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</si>
  <si>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</si>
  <si>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</si>
  <si>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</si>
  <si>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</si>
  <si>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</si>
  <si>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</si>
  <si>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</si>
  <si>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</si>
  <si>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</si>
  <si>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</si>
  <si>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</si>
  <si>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</si>
  <si>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</si>
  <si>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</si>
  <si>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</si>
  <si>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</si>
  <si>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</si>
  <si>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</si>
  <si>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</si>
  <si>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</si>
  <si>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</si>
  <si>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</si>
  <si>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</si>
  <si>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</si>
  <si>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</si>
  <si>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</si>
  <si>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</si>
  <si>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</si>
  <si>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</si>
  <si>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</si>
  <si>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</si>
  <si>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</si>
  <si>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</si>
  <si>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</si>
  <si>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</si>
  <si>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</si>
  <si>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</si>
  <si>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</si>
  <si>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</si>
  <si>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</si>
  <si>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</si>
  <si>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</si>
  <si>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</si>
  <si>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</si>
  <si>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</si>
  <si>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</si>
  <si>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</si>
  <si>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</si>
  <si>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</si>
  <si>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</si>
  <si>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</si>
  <si>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</si>
  <si>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</si>
  <si>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</si>
  <si>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</si>
  <si>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</si>
  <si>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</si>
  <si>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</si>
  <si>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</si>
  <si>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</si>
  <si>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</si>
  <si>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</si>
  <si>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</si>
  <si>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</si>
  <si>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</si>
  <si>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</si>
  <si>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</si>
  <si>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</si>
  <si>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</si>
  <si>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</si>
  <si>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</si>
  <si>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</si>
  <si>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</si>
  <si>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</si>
  <si>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</si>
  <si>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</si>
  <si>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</si>
  <si>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</si>
  <si>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</si>
  <si>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</si>
  <si>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</si>
  <si>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</si>
  <si>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</si>
  <si>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</si>
  <si>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</si>
  <si>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</si>
  <si>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</si>
  <si>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</si>
  <si>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</si>
  <si>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</si>
  <si>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</si>
  <si>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</si>
  <si>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</si>
  <si>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</si>
  <si>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</si>
  <si>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</si>
  <si>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</si>
  <si>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</si>
  <si>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</si>
  <si>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</si>
  <si>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</si>
  <si>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</si>
  <si>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</si>
  <si>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</si>
  <si>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</si>
  <si>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</si>
  <si>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</si>
  <si>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</si>
  <si>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</si>
  <si>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</si>
  <si>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</si>
  <si>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</si>
  <si>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</si>
  <si>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</si>
  <si>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</si>
  <si>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</si>
  <si>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</si>
  <si>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</si>
  <si>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</si>
  <si>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</si>
  <si>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</si>
  <si>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</si>
  <si>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</si>
  <si>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</si>
  <si>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</si>
  <si>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</si>
  <si>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</si>
  <si>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</si>
  <si>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</si>
  <si>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</si>
  <si>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</si>
  <si>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</si>
  <si>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</si>
  <si>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</si>
  <si>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</si>
  <si>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</si>
  <si>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</si>
  <si>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</si>
  <si>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</si>
  <si>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</si>
  <si>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</si>
  <si>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</si>
  <si>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</si>
  <si>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</si>
  <si>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</si>
  <si>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</si>
  <si>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</si>
  <si>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</si>
  <si>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</si>
  <si>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</si>
  <si>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</si>
  <si>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</si>
  <si>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</si>
  <si>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</si>
  <si>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</si>
  <si>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</si>
  <si>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</si>
  <si>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</si>
  <si>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</si>
  <si>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</si>
  <si>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</si>
  <si>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</si>
  <si>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</si>
  <si>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</si>
  <si>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</si>
  <si>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</si>
  <si>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</si>
  <si>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</si>
  <si>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</si>
  <si>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</si>
  <si>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</si>
  <si>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</si>
  <si>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</si>
  <si>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</si>
  <si>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</si>
  <si>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</si>
  <si>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</si>
  <si>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</si>
  <si>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</si>
  <si>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</si>
  <si>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</si>
  <si>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</si>
  <si>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</si>
  <si>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</si>
  <si>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</si>
  <si>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</si>
  <si>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</si>
  <si>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</si>
  <si>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</si>
  <si>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</si>
  <si>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</si>
  <si>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</si>
  <si>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</si>
  <si>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</si>
  <si>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</si>
  <si>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</si>
  <si>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</si>
  <si>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</si>
  <si>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</si>
  <si>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</si>
  <si>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</si>
  <si>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</si>
  <si>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</si>
  <si>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</si>
  <si>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</si>
  <si>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</si>
  <si>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</si>
  <si>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</si>
  <si>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</si>
  <si>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</si>
  <si>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</si>
  <si>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</si>
  <si>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</si>
  <si>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</si>
  <si>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</si>
  <si>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</si>
  <si>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</si>
  <si>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</si>
  <si>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</si>
  <si>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</si>
  <si>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</si>
  <si>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</si>
  <si>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</si>
  <si>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</si>
  <si>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</si>
  <si>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</si>
  <si>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</si>
  <si>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</si>
  <si>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</si>
  <si>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</si>
  <si>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</si>
  <si>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</si>
  <si>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</si>
  <si>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</si>
  <si>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</si>
  <si>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</si>
  <si>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</si>
  <si>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</si>
  <si>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</si>
  <si>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</si>
  <si>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</si>
  <si>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</si>
  <si>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</si>
  <si>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</si>
  <si>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</si>
  <si>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</si>
  <si>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</si>
  <si>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</si>
  <si>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</si>
  <si>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</si>
  <si>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</si>
  <si>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</si>
  <si>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</si>
  <si>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</si>
  <si>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</si>
  <si>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</si>
  <si>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</si>
  <si>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</si>
  <si>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</si>
  <si>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</si>
  <si>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</si>
  <si>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</si>
  <si>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</si>
  <si>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</si>
  <si>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</si>
  <si>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</si>
  <si>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</si>
  <si>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</si>
  <si>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</si>
  <si>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</si>
  <si>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</si>
  <si>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</si>
  <si>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</si>
  <si>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</si>
  <si>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</si>
  <si>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</si>
  <si>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</si>
  <si>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</si>
  <si>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</si>
  <si>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</si>
  <si>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</si>
  <si>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</si>
  <si>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</si>
  <si>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</si>
  <si>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</si>
  <si>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</si>
  <si>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</si>
  <si>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</si>
  <si>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</si>
  <si>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</si>
  <si>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</si>
  <si>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</si>
  <si>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</si>
  <si>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</si>
  <si>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</si>
  <si>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</si>
  <si>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</si>
  <si>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</si>
  <si>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</si>
  <si>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</si>
  <si>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</si>
  <si>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</si>
  <si>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</si>
  <si>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</si>
  <si>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</si>
  <si>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</si>
  <si>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</si>
  <si>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</si>
  <si>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</si>
  <si>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</si>
  <si>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</si>
  <si>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</si>
  <si>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</si>
  <si>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</si>
  <si>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</si>
  <si>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</si>
  <si>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</si>
  <si>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</si>
  <si>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</si>
  <si>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</si>
  <si>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</si>
  <si>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</si>
  <si>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</si>
  <si>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</si>
  <si>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</si>
  <si>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</si>
  <si>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</si>
  <si>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</si>
  <si>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</si>
  <si>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</si>
  <si>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</si>
  <si>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</si>
  <si>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</si>
  <si>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</si>
  <si>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</si>
  <si>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</si>
  <si>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</si>
  <si>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</si>
  <si>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</si>
  <si>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</si>
  <si>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</si>
  <si>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</si>
  <si>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</si>
  <si>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</si>
  <si>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</si>
  <si>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</si>
  <si>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</si>
  <si>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</si>
  <si>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</si>
  <si>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</si>
  <si>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</si>
  <si>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</si>
  <si>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</si>
  <si>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</si>
  <si>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</si>
  <si>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</si>
  <si>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</si>
  <si>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</si>
  <si>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</si>
  <si>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</si>
  <si>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</si>
  <si>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</si>
  <si>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</si>
  <si>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</si>
  <si>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</si>
  <si>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</si>
  <si>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</si>
  <si>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</si>
  <si>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</si>
  <si>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</si>
  <si>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</si>
  <si>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</si>
  <si>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</si>
  <si>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</si>
  <si>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</si>
  <si>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</si>
  <si>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</si>
  <si>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</si>
  <si>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</si>
  <si>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</si>
  <si>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</si>
  <si>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</si>
  <si>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</si>
  <si>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</si>
  <si>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</si>
  <si>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</si>
  <si>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</si>
  <si>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</si>
  <si>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</si>
  <si>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</si>
  <si>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</si>
  <si>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</si>
  <si>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</si>
  <si>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</si>
  <si>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</si>
  <si>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</si>
  <si>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</si>
  <si>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</si>
  <si>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</si>
  <si>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</si>
  <si>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</si>
  <si>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</si>
  <si>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</si>
  <si>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</si>
  <si>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</si>
  <si>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</si>
  <si>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</si>
  <si>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</si>
  <si>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</si>
  <si>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</si>
  <si>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</si>
  <si>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</si>
  <si>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</si>
  <si>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</si>
  <si>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</si>
  <si>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</si>
  <si>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</si>
  <si>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</si>
  <si>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</si>
  <si>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</si>
  <si>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</si>
  <si>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</si>
  <si>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</si>
  <si>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</si>
  <si>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</si>
  <si>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</si>
  <si>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</si>
  <si>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</si>
  <si>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</si>
  <si>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</si>
  <si>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</si>
  <si>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</si>
  <si>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</si>
  <si>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</si>
  <si>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</si>
  <si>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</si>
  <si>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</si>
  <si>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</si>
  <si>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</si>
  <si>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</si>
  <si>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</si>
  <si>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</si>
  <si>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</si>
  <si>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</si>
  <si>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</si>
  <si>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</si>
  <si>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</si>
  <si>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</si>
  <si>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</si>
  <si>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</si>
  <si>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</si>
  <si>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</si>
  <si>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</si>
  <si>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</si>
  <si>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</si>
  <si>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</si>
  <si>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</si>
  <si>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</si>
  <si>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</si>
  <si>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</si>
  <si>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</si>
  <si>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</si>
  <si>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</si>
  <si>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</si>
  <si>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</si>
  <si>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</si>
  <si>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</si>
  <si>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</si>
  <si>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</si>
  <si>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</si>
  <si>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</si>
  <si>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</si>
  <si>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</si>
  <si>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</si>
  <si>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</si>
  <si>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</si>
  <si>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</si>
  <si>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</si>
  <si>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</si>
  <si>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</si>
  <si>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</si>
  <si>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</si>
  <si>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</si>
  <si>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</si>
  <si>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</si>
  <si>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</si>
  <si>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</si>
  <si>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</si>
  <si>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</si>
  <si>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</si>
  <si>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</si>
  <si>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</si>
  <si>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</si>
  <si>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</si>
  <si>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</si>
  <si>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</si>
  <si>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</si>
  <si>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</si>
  <si>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</si>
  <si>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</si>
  <si>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</si>
  <si>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</si>
  <si>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</si>
  <si>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</si>
  <si>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</si>
  <si>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</si>
  <si>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</si>
  <si>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</si>
  <si>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</si>
  <si>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</si>
  <si>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</si>
  <si>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</si>
  <si>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</si>
  <si>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</si>
  <si>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</si>
  <si>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</si>
  <si>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</si>
  <si>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</si>
  <si>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</si>
  <si>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</si>
  <si>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</si>
  <si>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</si>
  <si>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</si>
  <si>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</si>
  <si>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</si>
  <si>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</si>
  <si>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</si>
  <si>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</si>
  <si>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</si>
  <si>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</si>
  <si>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</si>
  <si>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</si>
  <si>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</si>
  <si>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</si>
  <si>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</si>
  <si>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</si>
  <si>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</si>
  <si>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</si>
  <si>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</si>
  <si>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</si>
  <si>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</si>
  <si>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</si>
  <si>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</si>
  <si>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</si>
  <si>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</si>
  <si>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</si>
  <si>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</si>
  <si>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</si>
  <si>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</si>
  <si>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</si>
  <si>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</si>
  <si>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</si>
  <si>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</si>
  <si>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</si>
  <si>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</si>
  <si>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</si>
  <si>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</si>
  <si>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</si>
  <si>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</si>
  <si>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</si>
  <si>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</si>
  <si>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</si>
  <si>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</si>
  <si>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</si>
  <si>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</si>
  <si>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</si>
  <si>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</si>
  <si>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</si>
  <si>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</si>
  <si>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</si>
  <si>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</si>
  <si>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</si>
  <si>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</si>
  <si>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</si>
  <si>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</si>
  <si>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</si>
  <si>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</si>
  <si>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</si>
  <si>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</si>
  <si>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</si>
  <si>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</si>
  <si>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</si>
  <si>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</si>
  <si>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</si>
  <si>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</si>
  <si>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</si>
  <si>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</si>
  <si>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</si>
  <si>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</si>
  <si>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</si>
  <si>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</si>
  <si>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</si>
  <si>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</si>
  <si>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</si>
  <si>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</si>
  <si>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</si>
  <si>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</si>
  <si>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</si>
  <si>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</si>
  <si>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</si>
  <si>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</si>
  <si>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</si>
  <si>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</si>
  <si>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</si>
  <si>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</si>
  <si>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</si>
  <si>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</si>
  <si>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</si>
  <si>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</si>
  <si>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</si>
  <si>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</si>
  <si>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</si>
  <si>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</si>
  <si>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</si>
  <si>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</si>
  <si>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</si>
  <si>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</si>
  <si>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</si>
  <si>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</si>
  <si>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</si>
  <si>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</si>
  <si>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</si>
  <si>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</si>
  <si>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</si>
  <si>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</si>
  <si>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</si>
  <si>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</si>
  <si>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</si>
  <si>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</si>
  <si>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</si>
  <si>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</si>
  <si>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</si>
  <si>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</si>
  <si>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</si>
  <si>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</si>
  <si>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</si>
  <si>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</si>
  <si>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</si>
  <si>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</si>
  <si>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</si>
  <si>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</si>
  <si>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</si>
  <si>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</si>
  <si>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</si>
  <si>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</si>
  <si>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</si>
  <si>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</si>
  <si>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</si>
  <si>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</si>
  <si>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</si>
  <si>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</si>
  <si>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</si>
  <si>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</si>
  <si>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</si>
  <si>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</si>
  <si>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</si>
  <si>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</si>
  <si>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</si>
  <si>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</si>
  <si>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</si>
  <si>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</si>
  <si>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</si>
  <si>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</si>
  <si>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</si>
  <si>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</si>
  <si>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</si>
  <si>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</si>
  <si>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</si>
  <si>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</si>
  <si>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</si>
  <si>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</si>
  <si>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</si>
  <si>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</si>
  <si>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</si>
  <si>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</si>
  <si>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</si>
  <si>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</si>
  <si>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</si>
  <si>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</si>
  <si>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</si>
  <si>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</si>
  <si>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</si>
  <si>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</si>
  <si>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</si>
  <si>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</si>
  <si>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</si>
  <si>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</si>
  <si>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</si>
  <si>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</si>
  <si>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</si>
  <si>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</si>
  <si>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</si>
  <si>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</si>
  <si>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</si>
  <si>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</si>
  <si>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</si>
  <si>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</si>
  <si>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</si>
  <si>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</si>
  <si>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</si>
  <si>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</si>
  <si>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</si>
  <si>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</si>
  <si>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</si>
  <si>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</si>
  <si>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</si>
  <si>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</si>
  <si>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</si>
  <si>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</si>
  <si>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</si>
  <si>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</si>
  <si>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</si>
  <si>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</si>
  <si>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</si>
  <si>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</si>
  <si>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</si>
  <si>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</si>
  <si>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</si>
  <si>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</si>
  <si>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</si>
  <si>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</si>
  <si>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</si>
  <si>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</si>
  <si>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</si>
  <si>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</si>
  <si>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</si>
  <si>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</si>
  <si>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</si>
  <si>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</si>
  <si>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</si>
  <si>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</si>
  <si>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</si>
  <si>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</si>
  <si>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</si>
  <si>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</si>
  <si>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</si>
  <si>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</si>
  <si>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</si>
  <si>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</si>
  <si>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</si>
  <si>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</si>
  <si>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</si>
  <si>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</si>
  <si>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</si>
  <si>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</si>
  <si>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</si>
  <si>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</si>
  <si>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</si>
  <si>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</si>
  <si>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</si>
  <si>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</si>
  <si>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</si>
  <si>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</si>
  <si>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</si>
  <si>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</si>
  <si>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</si>
  <si>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</si>
  <si>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</si>
  <si>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</si>
  <si>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</si>
  <si>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</si>
  <si>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</si>
  <si>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</si>
  <si>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</si>
  <si>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</si>
  <si>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</si>
  <si>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</si>
  <si>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</si>
  <si>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</si>
  <si>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</si>
  <si>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</si>
  <si>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</si>
  <si>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</si>
  <si>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</si>
  <si>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</si>
  <si>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</si>
  <si>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</si>
  <si>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</si>
  <si>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</si>
  <si>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</si>
  <si>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</si>
  <si>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</si>
  <si>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</si>
  <si>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</si>
  <si>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</si>
  <si>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</si>
  <si>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</si>
  <si>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</si>
  <si>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</si>
  <si>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</si>
  <si>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</si>
  <si>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</si>
  <si>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</si>
  <si>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</si>
  <si>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</si>
  <si>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</si>
  <si>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</si>
  <si>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</si>
  <si>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</si>
  <si>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</si>
  <si>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</si>
  <si>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</si>
  <si>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</si>
  <si>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</si>
  <si>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</si>
  <si>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</si>
  <si>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</si>
  <si>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</si>
  <si>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</si>
  <si>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</si>
  <si>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</si>
  <si>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</si>
  <si>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</si>
  <si>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</si>
  <si>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</si>
  <si>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</si>
  <si>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</si>
  <si>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</si>
  <si>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</si>
  <si>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</si>
  <si>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</si>
  <si>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</si>
  <si>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</si>
  <si>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</si>
  <si>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</si>
  <si>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</si>
  <si>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</si>
  <si>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</si>
  <si>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</si>
  <si>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</si>
  <si>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</si>
  <si>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</si>
  <si>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</si>
  <si>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</si>
  <si>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</si>
  <si>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</si>
  <si>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</si>
  <si>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</si>
  <si>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</si>
  <si>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</si>
  <si>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</si>
  <si>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</si>
  <si>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</si>
  <si>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</si>
  <si>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</si>
  <si>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</si>
  <si>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</si>
  <si>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</si>
  <si>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</si>
  <si>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</si>
  <si>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</si>
  <si>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</si>
  <si>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</si>
  <si>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</si>
  <si>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</si>
  <si>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</si>
  <si>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</si>
  <si>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</si>
  <si>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</si>
  <si>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</si>
  <si>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</si>
  <si>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</si>
  <si>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</si>
  <si>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</si>
  <si>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</si>
  <si>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</si>
  <si>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</si>
  <si>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</si>
  <si>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</si>
  <si>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</si>
  <si>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</si>
  <si>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</si>
  <si>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</si>
  <si>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</si>
  <si>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</si>
  <si>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</si>
  <si>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</si>
  <si>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</si>
  <si>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</si>
  <si>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</si>
  <si>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</si>
  <si>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</si>
  <si>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</si>
  <si>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</si>
  <si>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</si>
  <si>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</si>
  <si>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</si>
  <si>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</si>
  <si>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</si>
  <si>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</si>
  <si>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</si>
  <si>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</si>
  <si>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</si>
  <si>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</si>
  <si>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</si>
  <si>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</si>
  <si>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</si>
  <si>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</si>
  <si>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</si>
  <si>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</si>
  <si>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</si>
  <si>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</si>
  <si>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</si>
  <si>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</si>
  <si>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</si>
  <si>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</si>
  <si>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</si>
  <si>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</si>
  <si>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</si>
  <si>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</si>
  <si>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</si>
  <si>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</si>
  <si>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</si>
  <si>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</si>
  <si>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</si>
  <si>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</si>
  <si>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</si>
  <si>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</si>
  <si>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</si>
  <si>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</si>
  <si>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</si>
  <si>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</si>
  <si>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</si>
  <si>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</si>
  <si>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</si>
  <si>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</si>
  <si>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</si>
  <si>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</si>
  <si>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</si>
  <si>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</si>
  <si>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</si>
  <si>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</si>
  <si>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</si>
  <si>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</si>
  <si>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</si>
  <si>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</si>
  <si>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</si>
  <si>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</si>
  <si>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</si>
  <si>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</si>
  <si>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</si>
  <si>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</si>
  <si>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</si>
  <si>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</si>
  <si>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</si>
  <si>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</si>
  <si>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</si>
  <si>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</si>
  <si>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</si>
  <si>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</si>
  <si>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</si>
  <si>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</si>
  <si>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</si>
  <si>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</si>
  <si>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</si>
  <si>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</si>
  <si>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</si>
  <si>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</si>
  <si>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</si>
  <si>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</si>
  <si>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</si>
  <si>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</si>
  <si>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</si>
  <si>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</si>
  <si>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</si>
  <si>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</si>
  <si>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</si>
  <si>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</si>
  <si>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</si>
  <si>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</si>
  <si>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</si>
  <si>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</si>
  <si>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</si>
  <si>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</si>
  <si>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</si>
  <si>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</si>
  <si>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</si>
  <si>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</si>
  <si>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</si>
  <si>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</si>
  <si>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</si>
  <si>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</si>
  <si>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</si>
  <si>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</si>
  <si>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</si>
  <si>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</si>
  <si>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</si>
  <si>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</si>
  <si>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</si>
  <si>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</si>
  <si>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</si>
  <si>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</si>
  <si>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</si>
  <si>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</si>
  <si>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</si>
  <si>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</si>
  <si>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</si>
  <si>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</si>
  <si>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</si>
  <si>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</si>
  <si>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</si>
  <si>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</si>
  <si>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</si>
  <si>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</si>
  <si>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</si>
  <si>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</si>
  <si>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</si>
  <si>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</si>
  <si>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</si>
  <si>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</si>
  <si>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</si>
  <si>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</si>
  <si>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</si>
  <si>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</si>
  <si>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</si>
  <si>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</si>
  <si>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</si>
  <si>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</si>
  <si>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</si>
  <si>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</si>
  <si>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</si>
  <si>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</si>
  <si>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</si>
  <si>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</si>
  <si>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</si>
  <si>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</si>
  <si>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</si>
  <si>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</si>
  <si>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</si>
  <si>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</si>
  <si>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</si>
  <si>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</si>
  <si>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</si>
  <si>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</si>
  <si>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</si>
  <si>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</si>
  <si>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</si>
  <si>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</si>
  <si>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</si>
  <si>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</si>
  <si>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</si>
  <si>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</si>
  <si>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</si>
  <si>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</si>
  <si>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</si>
  <si>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</si>
  <si>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</si>
  <si>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</si>
  <si>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</si>
  <si>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</si>
  <si>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</si>
  <si>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</si>
  <si>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</si>
  <si>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</si>
  <si>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</si>
  <si>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</si>
  <si>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</si>
  <si>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</si>
  <si>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</si>
  <si>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</si>
  <si>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</si>
  <si>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</si>
  <si>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</si>
  <si>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</si>
  <si>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</si>
  <si>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</si>
  <si>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</si>
  <si>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</si>
  <si>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</si>
  <si>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</si>
  <si>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</si>
  <si>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</si>
  <si>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</si>
  <si>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</si>
  <si>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</si>
  <si>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</si>
  <si>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</si>
  <si>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</si>
  <si>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</si>
  <si>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</si>
  <si>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</si>
  <si>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</si>
  <si>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</si>
  <si>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</si>
  <si>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</si>
  <si>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</si>
  <si>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</si>
  <si>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</si>
  <si>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</si>
  <si>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</si>
  <si>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</si>
  <si>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</si>
  <si>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</si>
  <si>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</si>
  <si>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</si>
  <si>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</si>
  <si>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</si>
  <si>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</si>
  <si>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</si>
  <si>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</si>
  <si>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</si>
  <si>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</si>
  <si>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</si>
  <si>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</si>
  <si>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</si>
  <si>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</si>
  <si>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</si>
  <si>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</si>
  <si>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</si>
  <si>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</si>
  <si>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</si>
  <si>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</si>
  <si>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</si>
  <si>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</si>
  <si>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</si>
  <si>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</si>
  <si>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</si>
  <si>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</si>
  <si>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</si>
  <si>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</si>
  <si>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</si>
  <si>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</si>
  <si>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</si>
  <si>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</si>
  <si>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</si>
  <si>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</si>
  <si>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</si>
  <si>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</si>
  <si>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</si>
  <si>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</si>
  <si>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</si>
  <si>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</si>
  <si>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</si>
  <si>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</si>
  <si>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</si>
  <si>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</si>
  <si>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</si>
  <si>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</si>
  <si>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</si>
  <si>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</si>
  <si>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</si>
  <si>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</si>
  <si>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</si>
  <si>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</si>
  <si>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</si>
  <si>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</si>
  <si>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</si>
  <si>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</si>
  <si>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</si>
  <si>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</si>
  <si>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</si>
  <si>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</si>
  <si>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</si>
  <si>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</si>
  <si>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</si>
  <si>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</si>
  <si>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</si>
  <si>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</si>
  <si>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</si>
  <si>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</si>
  <si>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</si>
  <si>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</si>
  <si>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</si>
  <si>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</si>
  <si>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</si>
  <si>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</si>
  <si>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</si>
  <si>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</si>
  <si>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</si>
  <si>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</si>
  <si>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</si>
  <si>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</si>
  <si>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</si>
  <si>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</si>
  <si>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</si>
  <si>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</si>
  <si>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</si>
  <si>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</si>
  <si>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</si>
  <si>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</si>
  <si>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</si>
  <si>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</si>
  <si>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</si>
  <si>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</si>
  <si>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</si>
  <si>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</si>
  <si>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</si>
  <si>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</si>
  <si>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</si>
  <si>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</si>
  <si>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</si>
  <si>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</si>
  <si>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</si>
  <si>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</si>
  <si>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</si>
  <si>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</si>
  <si>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</si>
  <si>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</si>
  <si>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</si>
  <si>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</si>
  <si>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</si>
  <si>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</si>
  <si>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</si>
  <si>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</si>
  <si>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</si>
  <si>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</si>
  <si>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</si>
  <si>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</si>
  <si>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</si>
  <si>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</si>
  <si>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</si>
  <si>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</si>
  <si>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</si>
  <si>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</si>
  <si>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</si>
  <si>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</si>
  <si>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</si>
  <si>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</si>
  <si>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</si>
  <si>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</si>
  <si>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</si>
  <si>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</si>
  <si>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</si>
  <si>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</si>
  <si>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</si>
  <si>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</si>
  <si>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</si>
  <si>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</si>
  <si>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</si>
  <si>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</si>
  <si>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</si>
  <si>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</si>
  <si>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</si>
  <si>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</si>
  <si>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</si>
  <si>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</si>
  <si>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</si>
  <si>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</si>
  <si>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</si>
  <si>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</si>
  <si>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</si>
  <si>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</si>
  <si>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</si>
  <si>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</si>
  <si>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</si>
  <si>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</si>
  <si>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</si>
  <si>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</si>
  <si>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</si>
  <si>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</si>
  <si>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</si>
  <si>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</si>
  <si>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</si>
  <si>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</si>
  <si>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</si>
  <si>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</si>
  <si>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</si>
  <si>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</si>
  <si>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</si>
  <si>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</si>
  <si>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</si>
  <si>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</si>
  <si>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</si>
  <si>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</si>
  <si>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</si>
  <si>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</si>
  <si>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</si>
  <si>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</si>
  <si>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</si>
  <si>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</si>
  <si>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</si>
  <si>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</si>
  <si>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</si>
  <si>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</si>
  <si>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</si>
  <si>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</si>
  <si>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</si>
  <si>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</si>
  <si>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</si>
  <si>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</si>
  <si>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</si>
  <si>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</si>
  <si>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</si>
  <si>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</si>
  <si>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</si>
  <si>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</si>
  <si>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</si>
  <si>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</si>
  <si>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</si>
  <si>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</si>
  <si>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</si>
  <si>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</si>
  <si>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</si>
  <si>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</si>
  <si>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</si>
  <si>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</si>
  <si>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</si>
  <si>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</si>
  <si>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</si>
  <si>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</si>
  <si>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</si>
  <si>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</si>
  <si>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</si>
  <si>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</si>
  <si>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</si>
  <si>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</si>
  <si>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</si>
  <si>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</si>
  <si>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</si>
  <si>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</si>
  <si>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</si>
  <si>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</si>
  <si>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</si>
  <si>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</si>
  <si>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</si>
  <si>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</si>
  <si>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</si>
  <si>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</si>
  <si>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</si>
  <si>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</si>
  <si>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</si>
  <si>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</si>
  <si>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</si>
  <si>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</si>
  <si>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</si>
  <si>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</si>
  <si>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</si>
  <si>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</si>
  <si>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</si>
  <si>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</si>
  <si>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</si>
  <si>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</si>
  <si>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</si>
  <si>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</si>
  <si>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</si>
  <si>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</si>
  <si>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</si>
  <si>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</si>
  <si>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</si>
  <si>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</si>
  <si>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</si>
  <si>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</si>
  <si>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</si>
  <si>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</si>
  <si>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</si>
  <si>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</si>
  <si>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</si>
  <si>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</si>
  <si>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</si>
  <si>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</si>
  <si>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</si>
  <si>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</si>
  <si>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</si>
  <si>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</si>
  <si>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</si>
  <si>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</si>
  <si>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</si>
  <si>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</si>
  <si>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</si>
  <si>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</si>
  <si>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</si>
  <si>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</si>
  <si>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</si>
  <si>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</si>
  <si>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</si>
  <si>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</si>
  <si>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</si>
  <si>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</si>
  <si>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</si>
  <si>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</si>
  <si>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</si>
  <si>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</si>
  <si>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</si>
  <si>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</si>
  <si>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</si>
  <si>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</si>
  <si>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</si>
  <si>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</si>
  <si>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</si>
  <si>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</si>
  <si>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</si>
  <si>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</si>
  <si>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</si>
  <si>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</si>
  <si>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</si>
  <si>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</si>
  <si>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</si>
  <si>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</si>
  <si>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</si>
  <si>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</si>
  <si>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</si>
  <si>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</si>
  <si>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</si>
  <si>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</si>
  <si>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</si>
  <si>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</si>
  <si>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</si>
  <si>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</si>
  <si>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</si>
  <si>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</si>
  <si>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</si>
  <si>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</si>
  <si>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</si>
  <si>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</si>
  <si>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</si>
  <si>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</si>
  <si>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</si>
  <si>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</si>
  <si>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</si>
  <si>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</si>
  <si>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</si>
  <si>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</si>
  <si>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</si>
  <si>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</si>
  <si>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</si>
  <si>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</si>
  <si>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</si>
  <si>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</si>
  <si>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</si>
  <si>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</si>
  <si>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</si>
  <si>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</si>
  <si>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</si>
  <si>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</si>
  <si>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</si>
  <si>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</si>
  <si>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</si>
  <si>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</si>
  <si>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</si>
  <si>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</si>
  <si>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</si>
  <si>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</si>
  <si>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</si>
  <si>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</si>
  <si>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</si>
  <si>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</si>
  <si>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</si>
  <si>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</si>
  <si>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</si>
  <si>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</si>
  <si>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</si>
  <si>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</si>
  <si>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</si>
  <si>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</si>
  <si>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</si>
  <si>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</si>
  <si>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</si>
  <si>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</si>
  <si>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</si>
  <si>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</si>
  <si>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</si>
  <si>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</si>
  <si>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</si>
  <si>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</si>
  <si>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</si>
  <si>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</si>
  <si>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</si>
  <si>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</si>
  <si>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</si>
  <si>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</si>
  <si>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</si>
  <si>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</si>
  <si>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</si>
  <si>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</si>
  <si>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</si>
  <si>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</si>
  <si>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</si>
  <si>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</si>
  <si>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</si>
  <si>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</si>
  <si>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</si>
  <si>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</si>
  <si>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</si>
  <si>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</si>
  <si>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</si>
  <si>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</si>
  <si>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</si>
  <si>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</si>
  <si>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</si>
  <si>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</si>
  <si>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</si>
  <si>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</si>
  <si>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</si>
  <si>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</si>
  <si>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</si>
  <si>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</si>
  <si>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</si>
  <si>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</si>
  <si>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</si>
  <si>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</si>
  <si>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</si>
  <si>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</si>
  <si>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</si>
  <si>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</si>
  <si>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</si>
  <si>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</si>
  <si>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</si>
  <si>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</si>
  <si>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</si>
  <si>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</si>
  <si>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</si>
  <si>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</si>
  <si>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</si>
  <si>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</si>
  <si>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</si>
  <si>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</si>
  <si>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</si>
  <si>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</si>
  <si>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</si>
  <si>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</si>
  <si>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</si>
  <si>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</si>
  <si>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</si>
  <si>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</si>
  <si>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</si>
  <si>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</si>
  <si>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</si>
  <si>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</si>
  <si>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</si>
  <si>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</si>
  <si>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</si>
  <si>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</si>
  <si>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</si>
  <si>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</si>
  <si>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</si>
  <si>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</si>
  <si>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</si>
  <si>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</si>
  <si>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</si>
  <si>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</si>
  <si>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</si>
  <si>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</si>
  <si>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</si>
  <si>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</si>
  <si>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</si>
  <si>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</si>
  <si>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</si>
  <si>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</si>
  <si>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</si>
  <si>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</si>
  <si>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</si>
  <si>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</si>
  <si>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</si>
  <si>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</si>
  <si>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</si>
  <si>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</si>
  <si>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</si>
  <si>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</si>
  <si>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</si>
  <si>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</si>
  <si>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</si>
  <si>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</si>
  <si>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</si>
  <si>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</si>
  <si>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</si>
  <si>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</si>
  <si>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</si>
  <si>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</si>
  <si>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</si>
  <si>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</si>
  <si>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</si>
  <si>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</si>
  <si>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</si>
  <si>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</si>
  <si>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</si>
  <si>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</si>
  <si>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</si>
  <si>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</si>
  <si>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</si>
  <si>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</si>
  <si>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</si>
  <si>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</si>
  <si>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</si>
  <si>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</si>
  <si>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</si>
  <si>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</si>
  <si>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</si>
  <si>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</si>
  <si>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</si>
  <si>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</si>
  <si>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</si>
  <si>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</si>
  <si>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</si>
  <si>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</si>
  <si>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</si>
  <si>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</si>
  <si>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</si>
  <si>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</si>
  <si>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</si>
  <si>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</si>
  <si>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</si>
  <si>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</si>
  <si>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</si>
  <si>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</si>
  <si>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</si>
  <si>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</si>
  <si>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</si>
  <si>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</si>
  <si>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</si>
  <si>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</si>
  <si>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</si>
  <si>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</si>
  <si>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</si>
  <si>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</si>
  <si>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</si>
  <si>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</si>
  <si>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</si>
  <si>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</si>
  <si>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</si>
  <si>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</si>
  <si>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</si>
  <si>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</si>
  <si>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</si>
  <si>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</si>
  <si>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</si>
  <si>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</si>
  <si>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</si>
  <si>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</si>
  <si>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</si>
  <si>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</si>
  <si>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</si>
  <si>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</si>
  <si>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</si>
  <si>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</si>
  <si>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</si>
  <si>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</si>
  <si>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</si>
  <si>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</si>
  <si>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</si>
  <si>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</si>
  <si>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</si>
  <si>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</si>
  <si>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</si>
  <si>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</si>
  <si>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</si>
  <si>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</si>
  <si>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</si>
  <si>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</si>
  <si>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</si>
  <si>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</si>
  <si>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</si>
  <si>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</si>
  <si>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</si>
  <si>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</si>
  <si>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</si>
  <si>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</si>
  <si>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</si>
  <si>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</si>
  <si>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</si>
  <si>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</si>
  <si>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</si>
  <si>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</si>
  <si>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</si>
  <si>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</si>
  <si>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</si>
  <si>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</si>
  <si>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</si>
  <si>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</si>
  <si>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</si>
  <si>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</si>
  <si>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</si>
  <si>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</si>
  <si>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</si>
  <si>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</si>
  <si>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</si>
  <si>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</si>
  <si>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</si>
  <si>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</si>
  <si>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</si>
  <si>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</si>
  <si>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</si>
  <si>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</si>
  <si>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</si>
  <si>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</si>
  <si>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</si>
  <si>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</si>
  <si>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</si>
  <si>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</si>
  <si>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</si>
  <si>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</si>
  <si>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</si>
  <si>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</si>
  <si>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</si>
  <si>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</si>
  <si>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</si>
  <si>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</si>
  <si>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</si>
  <si>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</si>
  <si>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</si>
  <si>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</si>
  <si>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</si>
  <si>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</si>
  <si>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</si>
  <si>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</si>
  <si>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</si>
  <si>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</si>
  <si>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</si>
  <si>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</si>
  <si>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</si>
  <si>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</si>
  <si>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</si>
  <si>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</si>
  <si>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</si>
  <si>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</si>
  <si>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</si>
  <si>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</si>
  <si>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</si>
  <si>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</si>
  <si>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</si>
  <si>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</si>
  <si>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</si>
  <si>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</si>
  <si>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</si>
  <si>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</si>
  <si>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</si>
  <si>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</si>
  <si>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</si>
  <si>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</si>
  <si>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</si>
  <si>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</si>
  <si>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</si>
  <si>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</si>
  <si>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</si>
  <si>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</si>
  <si>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</si>
  <si>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</si>
  <si>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</si>
  <si>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</si>
  <si>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</si>
  <si>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</si>
  <si>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</si>
  <si>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</si>
  <si>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</si>
  <si>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</si>
  <si>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</si>
  <si>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</si>
  <si>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</si>
  <si>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</si>
  <si>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</si>
  <si>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</si>
  <si>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</si>
  <si>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</si>
  <si>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</si>
  <si>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</si>
  <si>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</si>
  <si>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</si>
  <si>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</si>
  <si>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</si>
  <si>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</si>
  <si>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</si>
  <si>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</si>
  <si>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</si>
  <si>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</si>
  <si>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</si>
  <si>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</si>
  <si>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</si>
  <si>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</si>
  <si>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</si>
  <si>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</si>
  <si>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</si>
  <si>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</si>
  <si>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</si>
  <si>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</si>
  <si>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</si>
  <si>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</si>
  <si>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</si>
  <si>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</si>
  <si>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</si>
  <si>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</si>
  <si>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</si>
  <si>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</si>
  <si>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</si>
  <si>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</si>
  <si>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</si>
  <si>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</si>
  <si>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</si>
  <si>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</si>
  <si>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</si>
  <si>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</si>
  <si>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</si>
  <si>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</si>
  <si>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</si>
  <si>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</si>
  <si>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</si>
  <si>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</si>
  <si>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</si>
  <si>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</si>
  <si>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</si>
  <si>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</si>
  <si>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</si>
  <si>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</si>
  <si>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</si>
  <si>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</si>
  <si>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</si>
  <si>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</si>
  <si>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</si>
  <si>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</si>
  <si>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</si>
  <si>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</si>
  <si>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</si>
  <si>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</si>
  <si>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</si>
  <si>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</si>
  <si>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</si>
  <si>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</si>
  <si>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</si>
  <si>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</si>
  <si>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</si>
  <si>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</si>
  <si>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</si>
  <si>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</si>
  <si>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</si>
  <si>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</si>
  <si>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</si>
  <si>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</si>
  <si>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</si>
  <si>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</si>
  <si>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</si>
  <si>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</si>
  <si>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</si>
  <si>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</si>
  <si>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</si>
  <si>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</si>
  <si>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</si>
  <si>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</si>
  <si>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</si>
  <si>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</si>
  <si>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</si>
  <si>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</si>
  <si>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</si>
  <si>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</si>
  <si>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</si>
  <si>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</si>
  <si>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</si>
  <si>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</si>
  <si>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</si>
  <si>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</si>
  <si>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</si>
  <si>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</si>
  <si>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</si>
  <si>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</si>
  <si>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</si>
  <si>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</si>
  <si>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</si>
  <si>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</si>
  <si>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</si>
  <si>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</si>
  <si>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</si>
  <si>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</si>
  <si>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</si>
  <si>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</si>
  <si>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</si>
  <si>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</si>
  <si>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</si>
  <si>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</si>
  <si>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</si>
  <si>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</si>
  <si>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</si>
  <si>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</si>
  <si>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</si>
  <si>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</si>
  <si>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</si>
  <si>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</si>
  <si>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</si>
  <si>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</si>
  <si>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</si>
  <si>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</si>
  <si>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</si>
  <si>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</si>
  <si>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</si>
  <si>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</si>
  <si>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</si>
  <si>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</si>
  <si>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</si>
  <si>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</si>
  <si>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</si>
  <si>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</si>
  <si>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</si>
  <si>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</si>
  <si>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</si>
  <si>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</si>
  <si>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</si>
  <si>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</si>
  <si>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</si>
  <si>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</si>
  <si>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</si>
  <si>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</si>
  <si>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</si>
  <si>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</si>
  <si>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</si>
  <si>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</si>
  <si>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</si>
  <si>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</si>
  <si>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</si>
  <si>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</si>
  <si>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</si>
  <si>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</si>
  <si>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</si>
  <si>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</si>
  <si>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</si>
  <si>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</si>
  <si>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</si>
  <si>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</si>
  <si>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</si>
  <si>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</si>
  <si>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</si>
  <si>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</si>
  <si>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</si>
  <si>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</si>
  <si>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</si>
  <si>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</si>
  <si>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</si>
  <si>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</si>
  <si>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</si>
  <si>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</si>
  <si>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</si>
  <si>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</si>
  <si>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</si>
  <si>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</si>
  <si>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</si>
  <si>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</si>
  <si>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</si>
  <si>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</si>
  <si>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</si>
  <si>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</si>
  <si>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</si>
  <si>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</si>
  <si>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</si>
  <si>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</si>
  <si>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</si>
  <si>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</si>
  <si>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</si>
  <si>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</si>
  <si>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</si>
  <si>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</si>
  <si>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</si>
  <si>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</si>
  <si>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</si>
  <si>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</si>
  <si>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</si>
  <si>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</si>
  <si>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</si>
  <si>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</si>
  <si>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</si>
  <si>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</si>
  <si>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</si>
  <si>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</si>
  <si>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</si>
  <si>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</si>
  <si>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</si>
  <si>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</si>
  <si>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</si>
  <si>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</si>
  <si>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</si>
  <si>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</si>
  <si>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</si>
  <si>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</si>
  <si>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</si>
  <si>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</si>
  <si>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</si>
  <si>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</si>
  <si>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</si>
  <si>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</si>
  <si>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</si>
  <si>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</si>
  <si>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</si>
  <si>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</si>
  <si>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</si>
  <si>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</si>
  <si>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</si>
  <si>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</si>
  <si>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</si>
  <si>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</si>
  <si>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</si>
  <si>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</si>
  <si>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</si>
  <si>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</si>
  <si>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</si>
  <si>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</si>
  <si>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</si>
  <si>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</si>
  <si>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</si>
  <si>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</si>
  <si>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</si>
  <si>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</si>
  <si>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</si>
  <si>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</si>
  <si>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</si>
  <si>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</si>
  <si>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</si>
  <si>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</si>
  <si>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</si>
  <si>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</si>
  <si>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</si>
  <si>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</si>
  <si>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</si>
  <si>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</si>
  <si>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</si>
  <si>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</si>
  <si>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</si>
  <si>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</si>
  <si>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</si>
  <si>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</si>
  <si>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</si>
  <si>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</si>
  <si>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</si>
  <si>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</si>
  <si>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</si>
  <si>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</si>
  <si>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</si>
  <si>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</si>
  <si>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</si>
  <si>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</si>
  <si>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</si>
  <si>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</si>
  <si>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</si>
  <si>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</si>
  <si>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</si>
  <si>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</si>
  <si>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</si>
  <si>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</si>
  <si>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</si>
  <si>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</si>
  <si>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</si>
  <si>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</si>
  <si>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</si>
  <si>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</si>
  <si>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</si>
  <si>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</si>
  <si>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</si>
  <si>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</si>
  <si>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</si>
  <si>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</si>
  <si>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</si>
  <si>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</si>
  <si>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</si>
  <si>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</si>
  <si>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</si>
  <si>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</si>
  <si>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</si>
  <si>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</si>
  <si>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</si>
  <si>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</si>
  <si>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</si>
  <si>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</si>
  <si>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</si>
  <si>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</si>
  <si>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</si>
  <si>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</si>
  <si>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</si>
  <si>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</si>
  <si>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</si>
  <si>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</si>
  <si>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</si>
  <si>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</si>
  <si>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</si>
  <si>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</si>
  <si>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</si>
  <si>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</si>
  <si>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</si>
  <si>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</si>
  <si>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</si>
  <si>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</si>
  <si>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</si>
  <si>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</si>
  <si>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</si>
  <si>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</si>
  <si>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</si>
  <si>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</si>
  <si>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</si>
  <si>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</si>
  <si>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</si>
  <si>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</si>
  <si>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</si>
  <si>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</si>
  <si>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</si>
  <si>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</si>
  <si>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</si>
  <si>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</si>
  <si>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</si>
  <si>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</si>
  <si>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</si>
  <si>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</si>
  <si>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</si>
  <si>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</si>
  <si>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</si>
  <si>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</si>
  <si>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</si>
  <si>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</si>
  <si>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</si>
  <si>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</si>
  <si>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</si>
  <si>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</si>
  <si>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</si>
  <si>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</si>
  <si>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</si>
  <si>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</si>
  <si>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</si>
  <si>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</si>
  <si>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</si>
  <si>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</si>
  <si>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</si>
  <si>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</si>
  <si>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</si>
  <si>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</si>
  <si>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</si>
  <si>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</si>
  <si>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</si>
  <si>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</si>
  <si>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</si>
  <si>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</si>
  <si>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</si>
  <si>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</si>
  <si>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</si>
  <si>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</si>
  <si>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</si>
  <si>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</si>
  <si>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</si>
  <si>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</si>
  <si>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</si>
  <si>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</si>
  <si>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</si>
  <si>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</si>
  <si>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</si>
  <si>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</si>
  <si>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</si>
  <si>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</si>
  <si>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</si>
  <si>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</si>
  <si>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</si>
  <si>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</si>
  <si>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</si>
  <si>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</si>
  <si>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</si>
  <si>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</si>
  <si>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</si>
  <si>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</si>
  <si>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</si>
  <si>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</si>
  <si>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</si>
  <si>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</si>
  <si>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</si>
  <si>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</si>
  <si>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</si>
  <si>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</si>
  <si>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</si>
  <si>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</si>
  <si>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</si>
  <si>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</si>
  <si>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</si>
  <si>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</si>
  <si>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</si>
  <si>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</si>
  <si>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</si>
  <si>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</si>
  <si>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</si>
  <si>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</si>
  <si>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</si>
  <si>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</si>
  <si>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</si>
  <si>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</si>
  <si>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</si>
  <si>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</si>
  <si>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</si>
  <si>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</si>
  <si>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</si>
  <si>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</si>
  <si>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</si>
  <si>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</si>
  <si>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</si>
  <si>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</si>
  <si>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</si>
  <si>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</si>
  <si>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</si>
  <si>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</si>
  <si>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</si>
  <si>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</si>
  <si>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</si>
  <si>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</si>
  <si>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</si>
  <si>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</si>
  <si>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</si>
  <si>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</si>
  <si>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</si>
  <si>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</si>
  <si>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</si>
  <si>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</si>
  <si>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</si>
  <si>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</si>
  <si>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</si>
  <si>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</si>
  <si>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</si>
  <si>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</si>
  <si>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</si>
  <si>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</si>
  <si>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</si>
  <si>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</si>
  <si>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</si>
  <si>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</si>
  <si>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</si>
  <si>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</si>
  <si>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</si>
  <si>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</si>
  <si>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</si>
  <si>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</si>
  <si>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</si>
  <si>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</si>
  <si>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</si>
  <si>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</si>
  <si>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</si>
  <si>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</si>
  <si>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</si>
  <si>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</si>
  <si>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</si>
  <si>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</si>
  <si>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</si>
  <si>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</si>
  <si>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</si>
  <si>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</si>
  <si>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</si>
  <si>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</si>
  <si>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</si>
  <si>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</si>
  <si>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</si>
  <si>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</si>
  <si>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</si>
  <si>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</si>
  <si>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</si>
  <si>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</si>
  <si>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</si>
  <si>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</si>
  <si>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</si>
  <si>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</si>
  <si>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</si>
  <si>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</si>
  <si>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</si>
  <si>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</si>
  <si>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</si>
  <si>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</si>
  <si>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</si>
  <si>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</si>
  <si>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</si>
  <si>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</si>
  <si>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</si>
  <si>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</si>
  <si>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</si>
  <si>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</si>
  <si>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</si>
  <si>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</si>
  <si>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</si>
  <si>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</si>
  <si>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</si>
  <si>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</si>
  <si>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</si>
  <si>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</si>
  <si>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</si>
  <si>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</si>
  <si>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</si>
  <si>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</si>
  <si>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</si>
  <si>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</si>
  <si>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</si>
  <si>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</si>
  <si>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</si>
  <si>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</si>
  <si>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</si>
  <si>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</si>
  <si>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</si>
  <si>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</si>
  <si>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</si>
  <si>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</si>
  <si>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</si>
  <si>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</si>
  <si>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</si>
  <si>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</si>
  <si>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</si>
  <si>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</si>
  <si>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</si>
  <si>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</si>
  <si>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</si>
  <si>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</si>
  <si>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</si>
  <si>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</si>
  <si>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</si>
  <si>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</si>
  <si>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</si>
  <si>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</si>
  <si>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</si>
  <si>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</si>
  <si>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</si>
  <si>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</si>
  <si>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</si>
  <si>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</si>
  <si>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</si>
  <si>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</si>
  <si>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</si>
  <si>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</si>
  <si>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</si>
  <si>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</si>
  <si>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</si>
  <si>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</si>
  <si>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</si>
  <si>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</si>
  <si>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</si>
  <si>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</si>
  <si>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</si>
  <si>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</si>
  <si>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</si>
  <si>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</si>
  <si>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</si>
  <si>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</si>
  <si>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</si>
  <si>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</si>
  <si>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</si>
  <si>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</si>
  <si>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</si>
  <si>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</si>
  <si>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</si>
  <si>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</si>
  <si>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</si>
  <si>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</si>
  <si>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</si>
  <si>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</si>
  <si>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</si>
  <si>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</si>
  <si>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</si>
  <si>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</si>
  <si>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</si>
  <si>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</si>
  <si>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</si>
  <si>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</si>
  <si>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</si>
  <si>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</si>
  <si>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</si>
  <si>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</si>
  <si>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</si>
  <si>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</si>
  <si>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</si>
  <si>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</si>
  <si>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</si>
  <si>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</si>
  <si>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</si>
  <si>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</si>
  <si>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</si>
  <si>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</si>
  <si>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</si>
  <si>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</si>
  <si>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</si>
  <si>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</si>
  <si>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</si>
  <si>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</si>
  <si>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</si>
  <si>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</si>
  <si>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</si>
  <si>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</si>
  <si>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</si>
  <si>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</si>
  <si>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</si>
  <si>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</si>
  <si>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</si>
  <si>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</si>
  <si>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</si>
  <si>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</si>
  <si>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</si>
  <si>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</si>
  <si>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</si>
  <si>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</si>
  <si>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</si>
  <si>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</si>
  <si>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</si>
  <si>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</si>
  <si>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</si>
  <si>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</si>
  <si>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</si>
  <si>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</si>
  <si>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</si>
  <si>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</si>
  <si>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</si>
  <si>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</si>
  <si>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</si>
  <si>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</si>
  <si>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</si>
  <si>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</si>
  <si>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</si>
  <si>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</si>
  <si>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</si>
  <si>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</si>
  <si>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</si>
  <si>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</si>
  <si>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</si>
  <si>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</si>
  <si>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</si>
  <si>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</si>
  <si>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</si>
  <si>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</si>
  <si>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</si>
  <si>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</si>
  <si>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</si>
  <si>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</si>
  <si>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</si>
  <si>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</si>
  <si>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</si>
  <si>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</si>
  <si>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</si>
  <si>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</si>
  <si>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</si>
  <si>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</si>
  <si>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</si>
  <si>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</si>
  <si>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</si>
  <si>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</si>
  <si>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</si>
  <si>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</si>
  <si>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</si>
  <si>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</si>
  <si>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</si>
  <si>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</si>
  <si>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</si>
  <si>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</si>
  <si>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</si>
  <si>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</si>
  <si>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</si>
  <si>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</si>
  <si>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</si>
  <si>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</si>
  <si>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</si>
  <si>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</si>
  <si>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</si>
  <si>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</si>
  <si>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</si>
  <si>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</si>
  <si>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</si>
  <si>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</si>
  <si>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</si>
  <si>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</si>
  <si>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</si>
  <si>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</si>
  <si>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</si>
  <si>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</si>
  <si>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</si>
  <si>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</si>
  <si>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</si>
  <si>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</si>
  <si>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</si>
  <si>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</si>
  <si>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</si>
  <si>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</si>
  <si>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</si>
  <si>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</si>
  <si>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</si>
  <si>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</si>
  <si>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</si>
  <si>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</si>
  <si>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</si>
  <si>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</si>
  <si>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</si>
  <si>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</si>
  <si>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</si>
  <si>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</si>
  <si>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</si>
  <si>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</si>
  <si>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</si>
  <si>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</si>
  <si>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</si>
  <si>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</si>
  <si>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</si>
  <si>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</si>
  <si>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</si>
  <si>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</si>
  <si>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</si>
  <si>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</si>
  <si>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</si>
  <si>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</si>
  <si>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</si>
  <si>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</si>
  <si>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</si>
  <si>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</si>
  <si>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</si>
  <si>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</si>
  <si>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</si>
  <si>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</si>
  <si>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</si>
  <si>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</si>
  <si>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</si>
  <si>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</si>
  <si>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</si>
  <si>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</si>
  <si>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</si>
  <si>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</si>
  <si>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</si>
  <si>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</si>
  <si>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</si>
  <si>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</si>
  <si>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</si>
  <si>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</si>
  <si>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</si>
  <si>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</si>
  <si>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</si>
  <si>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</si>
  <si>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</si>
  <si>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</si>
  <si>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</si>
  <si>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</si>
  <si>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</si>
  <si>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</si>
  <si>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</si>
  <si>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</si>
  <si>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</si>
  <si>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</si>
  <si>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</si>
  <si>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</si>
  <si>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</si>
  <si>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</si>
  <si>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</si>
  <si>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</si>
  <si>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</si>
  <si>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</si>
  <si>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</si>
  <si>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</si>
  <si>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</si>
  <si>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</si>
  <si>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</si>
  <si>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</si>
  <si>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</si>
  <si>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</si>
  <si>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</si>
  <si>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</si>
  <si>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</si>
  <si>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</si>
  <si>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</si>
  <si>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</si>
  <si>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</si>
  <si>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</si>
  <si>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</si>
  <si>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</si>
  <si>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</si>
  <si>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</si>
  <si>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</si>
  <si>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</si>
  <si>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</si>
  <si>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</si>
  <si>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</si>
  <si>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</si>
  <si>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</si>
  <si>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</si>
  <si>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</si>
  <si>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</si>
  <si>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</si>
  <si>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</si>
  <si>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</si>
  <si>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</si>
  <si>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</si>
  <si>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</si>
  <si>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</si>
  <si>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</si>
  <si>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</si>
  <si>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</si>
  <si>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</si>
  <si>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</si>
  <si>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</si>
  <si>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</si>
  <si>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</si>
  <si>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</si>
  <si>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</si>
  <si>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</si>
  <si>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</si>
  <si>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</si>
  <si>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</si>
  <si>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</si>
  <si>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</si>
  <si>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</si>
  <si>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</si>
  <si>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</si>
  <si>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</si>
  <si>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</si>
  <si>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</si>
  <si>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</si>
  <si>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</si>
  <si>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</si>
  <si>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</si>
  <si>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</si>
  <si>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</si>
  <si>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</si>
  <si>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</si>
  <si>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</si>
  <si>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</si>
  <si>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</si>
  <si>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</si>
  <si>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</si>
  <si>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</si>
  <si>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</si>
  <si>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</si>
  <si>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</si>
  <si>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</si>
  <si>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</si>
  <si>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</si>
  <si>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</si>
  <si>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</si>
  <si>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</si>
  <si>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</si>
  <si>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</si>
  <si>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</si>
  <si>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</si>
  <si>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</si>
  <si>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</si>
  <si>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</si>
  <si>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</si>
  <si>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</si>
  <si>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</si>
  <si>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</si>
  <si>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</si>
  <si>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</si>
  <si>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</si>
  <si>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</si>
  <si>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</si>
  <si>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</si>
  <si>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</si>
  <si>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</si>
  <si>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</si>
  <si>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</si>
  <si>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</si>
  <si>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</si>
  <si>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</si>
  <si>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</si>
  <si>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</si>
  <si>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</si>
  <si>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</si>
  <si>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</si>
  <si>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</si>
  <si>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</si>
  <si>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</si>
  <si>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</si>
  <si>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</si>
  <si>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</si>
  <si>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</si>
  <si>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</si>
  <si>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</si>
  <si>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</si>
  <si>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</si>
  <si>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</si>
  <si>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</si>
  <si>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</si>
  <si>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</si>
  <si>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</si>
  <si>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</si>
  <si>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</si>
  <si>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</si>
  <si>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</si>
  <si>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</si>
  <si>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</si>
  <si>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</si>
  <si>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</si>
  <si>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</si>
  <si>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</si>
  <si>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</si>
  <si>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</si>
  <si>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</si>
  <si>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</si>
  <si>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</si>
  <si>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</si>
  <si>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</si>
  <si>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</si>
  <si>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</si>
  <si>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</si>
  <si>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</si>
  <si>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</si>
  <si>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</si>
  <si>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</si>
  <si>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</si>
  <si>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</si>
  <si>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</si>
  <si>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</si>
  <si>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</si>
  <si>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</si>
  <si>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</si>
  <si>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</si>
  <si>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</si>
  <si>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</si>
  <si>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</si>
  <si>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</si>
  <si>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</si>
  <si>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</si>
  <si>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</si>
  <si>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</si>
  <si>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</si>
  <si>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</si>
  <si>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</si>
  <si>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</si>
  <si>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</si>
  <si>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</si>
  <si>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</si>
  <si>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</si>
  <si>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</si>
  <si>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</si>
  <si>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</si>
  <si>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</si>
  <si>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</si>
  <si>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</si>
  <si>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</si>
  <si>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</si>
  <si>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</si>
  <si>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</si>
  <si>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</si>
  <si>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</si>
  <si>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</si>
  <si>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</si>
  <si>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</si>
  <si>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</si>
  <si>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</si>
  <si>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</si>
  <si>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</si>
  <si>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</si>
  <si>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</si>
  <si>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</si>
  <si>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</si>
  <si>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</si>
  <si>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</si>
  <si>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</si>
  <si>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</si>
  <si>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</si>
  <si>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</si>
  <si>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</si>
  <si>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</si>
  <si>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</si>
  <si>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</si>
  <si>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</si>
  <si>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</si>
  <si>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</si>
  <si>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</si>
  <si>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</si>
  <si>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</si>
  <si>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</si>
  <si>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</si>
  <si>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</si>
  <si>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</si>
  <si>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</si>
  <si>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</si>
  <si>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</si>
  <si>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</si>
  <si>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</si>
  <si>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</si>
  <si>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</si>
  <si>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</si>
  <si>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</si>
  <si>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</si>
  <si>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</si>
  <si>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</si>
  <si>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</si>
  <si>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</si>
  <si>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</si>
  <si>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</si>
  <si>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</si>
  <si>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</si>
  <si>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</si>
  <si>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</si>
  <si>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</si>
  <si>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</si>
  <si>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</si>
  <si>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</si>
  <si>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</si>
  <si>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</si>
  <si>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</si>
  <si>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</si>
  <si>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</si>
  <si>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</si>
  <si>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</si>
  <si>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</si>
  <si>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</si>
  <si>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</si>
  <si>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</si>
  <si>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</si>
  <si>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</si>
  <si>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</si>
  <si>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</si>
  <si>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</si>
  <si>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</si>
  <si>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</si>
  <si>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</si>
  <si>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</si>
  <si>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</si>
  <si>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</si>
  <si>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</si>
  <si>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</si>
  <si>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</si>
  <si>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</si>
  <si>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</si>
  <si>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</si>
  <si>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</si>
  <si>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</si>
  <si>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</si>
  <si>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</si>
  <si>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</si>
  <si>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</si>
  <si>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</si>
  <si>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</si>
  <si>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</si>
  <si>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</si>
  <si>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</si>
  <si>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</si>
  <si>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</si>
  <si>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</si>
  <si>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</si>
  <si>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</si>
  <si>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</si>
  <si>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</si>
  <si>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</si>
  <si>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</si>
  <si>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</si>
  <si>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</si>
  <si>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</si>
  <si>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</si>
  <si>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</si>
  <si>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</si>
  <si>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</si>
  <si>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</si>
  <si>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</si>
  <si>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</si>
  <si>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</si>
  <si>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</si>
  <si>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</si>
  <si>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</si>
  <si>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</si>
  <si>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</si>
  <si>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</si>
  <si>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</si>
  <si>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</si>
  <si>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</si>
  <si>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</si>
  <si>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</si>
  <si>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</si>
  <si>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</si>
  <si>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</si>
  <si>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</si>
  <si>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</si>
  <si>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</si>
  <si>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</si>
  <si>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</si>
  <si>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</si>
  <si>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</si>
  <si>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</si>
  <si>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</si>
  <si>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</si>
  <si>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</si>
  <si>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</si>
  <si>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</si>
  <si>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</si>
  <si>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</si>
  <si>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</si>
  <si>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</si>
  <si>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</si>
  <si>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</si>
  <si>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</si>
  <si>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</si>
  <si>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</si>
  <si>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</si>
  <si>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</si>
  <si>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</si>
  <si>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</si>
  <si>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</si>
  <si>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</si>
  <si>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</si>
  <si>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</si>
  <si>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</si>
  <si>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</si>
  <si>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</si>
  <si>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</si>
  <si>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</si>
  <si>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</si>
  <si>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</si>
  <si>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</si>
  <si>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</si>
  <si>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</si>
  <si>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</si>
  <si>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</si>
  <si>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</si>
  <si>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</si>
  <si>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</si>
  <si>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</si>
  <si>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</si>
  <si>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</si>
  <si>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</si>
  <si>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</si>
  <si>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</si>
  <si>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</si>
  <si>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</si>
  <si>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</si>
  <si>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</si>
  <si>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</si>
  <si>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</si>
  <si>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</si>
  <si>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</si>
  <si>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</si>
  <si>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</si>
  <si>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</si>
  <si>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</si>
  <si>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</si>
  <si>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</si>
  <si>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</si>
  <si>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</si>
  <si>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</si>
  <si>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</si>
  <si>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</si>
  <si>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</si>
  <si>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</si>
  <si>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</si>
  <si>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</si>
  <si>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</si>
  <si>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</si>
  <si>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</si>
  <si>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</si>
  <si>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</si>
  <si>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</si>
  <si>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</si>
  <si>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</si>
  <si>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</si>
  <si>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</si>
  <si>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</si>
  <si>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</si>
  <si>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</si>
  <si>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</si>
  <si>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</si>
  <si>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</si>
  <si>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</si>
  <si>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</si>
  <si>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</si>
  <si>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</si>
  <si>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</si>
  <si>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</si>
  <si>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</si>
  <si>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</si>
  <si>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</si>
  <si>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</si>
  <si>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</si>
  <si>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</si>
  <si>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</si>
  <si>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</si>
  <si>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</si>
  <si>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</si>
  <si>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</si>
  <si>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</si>
  <si>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</si>
  <si>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</si>
  <si>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</si>
  <si>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</si>
  <si>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</si>
  <si>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</si>
  <si>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</si>
  <si>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</si>
  <si>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</si>
  <si>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</si>
  <si>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</si>
  <si>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</si>
  <si>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</si>
  <si>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</si>
  <si>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</si>
  <si>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</si>
  <si>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</si>
  <si>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</si>
  <si>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</si>
  <si>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</si>
  <si>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</si>
  <si>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</si>
  <si>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</si>
  <si>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</si>
  <si>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</si>
  <si>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</si>
  <si>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</si>
  <si>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</si>
  <si>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</si>
  <si>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</si>
  <si>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</si>
  <si>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</si>
  <si>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</si>
  <si>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</si>
  <si>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</si>
  <si>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</si>
  <si>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</si>
  <si>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</si>
  <si>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</si>
  <si>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</si>
  <si>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</si>
  <si>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</si>
  <si>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</si>
  <si>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</si>
  <si>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</si>
  <si>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</si>
  <si>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</si>
  <si>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</si>
  <si>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</si>
  <si>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</si>
  <si>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</si>
  <si>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</si>
  <si>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</si>
  <si>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</si>
  <si>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</si>
  <si>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</si>
  <si>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</si>
  <si>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</si>
  <si>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</si>
  <si>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</si>
  <si>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</si>
  <si>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</si>
  <si>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</si>
  <si>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</si>
  <si>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</si>
  <si>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</si>
  <si>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</si>
  <si>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</si>
  <si>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</si>
  <si>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</si>
  <si>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</si>
  <si>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</si>
  <si>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</si>
  <si>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</si>
  <si>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</si>
  <si>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</si>
  <si>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</si>
  <si>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</si>
  <si>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</si>
  <si>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</si>
  <si>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</si>
  <si>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</si>
  <si>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</si>
  <si>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</si>
  <si>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</si>
  <si>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</si>
  <si>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</si>
  <si>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</si>
  <si>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</si>
  <si>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</si>
  <si>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</si>
  <si>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</si>
  <si>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</si>
  <si>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</si>
  <si>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</si>
  <si>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</si>
  <si>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</si>
  <si>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</si>
  <si>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</si>
  <si>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</si>
  <si>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</si>
  <si>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</si>
  <si>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</si>
  <si>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</si>
  <si>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</si>
  <si>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</si>
  <si>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</si>
  <si>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</si>
  <si>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</si>
  <si>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</si>
  <si>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</si>
  <si>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</si>
  <si>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</si>
  <si>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</si>
  <si>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</si>
  <si>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</si>
  <si>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</si>
  <si>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</si>
  <si>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</si>
  <si>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</si>
  <si>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</si>
  <si>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</si>
  <si>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</si>
  <si>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</si>
  <si>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</si>
  <si>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</si>
  <si>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</si>
  <si>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</si>
  <si>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</si>
  <si>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</si>
  <si>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</si>
  <si>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</si>
  <si>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</si>
  <si>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</si>
  <si>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</si>
  <si>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</si>
  <si>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</si>
  <si>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</si>
  <si>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</si>
  <si>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</si>
  <si>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</si>
  <si>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</si>
  <si>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</si>
  <si>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</si>
  <si>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</si>
  <si>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</si>
  <si>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</si>
  <si>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</si>
  <si>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</si>
  <si>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</si>
  <si>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</si>
  <si>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</si>
  <si>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</si>
  <si>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</si>
  <si>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</si>
  <si>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</si>
  <si>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</si>
  <si>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</si>
  <si>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</si>
  <si>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</si>
  <si>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</si>
  <si>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</si>
  <si>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</si>
  <si>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</si>
  <si>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</si>
  <si>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</si>
  <si>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</si>
  <si>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</si>
  <si>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</si>
  <si>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</si>
  <si>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</si>
  <si>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</si>
  <si>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</si>
  <si>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</si>
  <si>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</si>
  <si>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</si>
  <si>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</si>
  <si>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</si>
  <si>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</si>
  <si>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</si>
  <si>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</si>
  <si>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</si>
  <si>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</si>
  <si>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</si>
  <si>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</si>
  <si>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</si>
  <si>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</si>
  <si>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</si>
  <si>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</si>
  <si>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</si>
  <si>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</si>
  <si>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</si>
  <si>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</si>
  <si>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</si>
  <si>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</si>
  <si>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</si>
  <si>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</si>
  <si>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</si>
  <si>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</si>
  <si>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</si>
  <si>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</si>
  <si>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</si>
  <si>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</si>
  <si>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</si>
  <si>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</si>
  <si>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</si>
  <si>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</si>
  <si>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</si>
  <si>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</si>
  <si>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</si>
  <si>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</si>
  <si>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</si>
  <si>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</si>
  <si>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</si>
  <si>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</si>
  <si>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</si>
  <si>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</si>
  <si>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</si>
  <si>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</si>
  <si>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</si>
  <si>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</si>
  <si>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</si>
  <si>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</si>
  <si>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</si>
  <si>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</si>
  <si>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</si>
  <si>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</si>
  <si>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</si>
  <si>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</si>
  <si>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</si>
  <si>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</si>
  <si>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</si>
  <si>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</si>
  <si>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</si>
  <si>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</si>
  <si>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</si>
  <si>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</si>
  <si>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</si>
  <si>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</si>
  <si>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</si>
  <si>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</si>
  <si>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</si>
  <si>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</si>
  <si>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</si>
  <si>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</si>
  <si>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</si>
  <si>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</si>
  <si>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</si>
  <si>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</si>
  <si>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</si>
  <si>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</si>
  <si>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</si>
  <si>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</si>
  <si>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</si>
  <si>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</si>
  <si>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</si>
  <si>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</si>
  <si>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</si>
  <si>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</si>
  <si>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</si>
  <si>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</si>
  <si>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</si>
  <si>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</si>
  <si>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</si>
  <si>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</si>
  <si>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</si>
  <si>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</si>
  <si>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</si>
  <si>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</si>
  <si>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</si>
  <si>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</si>
  <si>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</si>
  <si>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</si>
  <si>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</si>
  <si>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</si>
  <si>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</si>
  <si>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</si>
  <si>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</si>
  <si>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</si>
  <si>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</si>
  <si>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</si>
  <si>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</si>
  <si>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</si>
  <si>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</si>
  <si>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</si>
  <si>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</si>
  <si>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</si>
  <si>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</si>
  <si>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</si>
  <si>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</si>
  <si>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</si>
  <si>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</si>
  <si>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</si>
  <si>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</si>
  <si>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</si>
  <si>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</si>
  <si>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</si>
  <si>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</si>
  <si>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</si>
  <si>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</si>
  <si>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</si>
  <si>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</si>
  <si>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</si>
  <si>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</si>
  <si>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</si>
  <si>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</si>
  <si>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</si>
  <si>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</si>
  <si>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</si>
  <si>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</si>
  <si>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</si>
  <si>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</si>
  <si>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</si>
  <si>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</si>
  <si>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</si>
  <si>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</si>
  <si>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</si>
  <si>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</si>
  <si>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</si>
  <si>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</si>
  <si>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</si>
  <si>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</si>
  <si>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</si>
  <si>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</si>
  <si>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</si>
  <si>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</si>
  <si>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</si>
  <si>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</si>
  <si>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</si>
  <si>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</si>
  <si>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</si>
  <si>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</si>
  <si>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</si>
  <si>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</si>
  <si>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</si>
  <si>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</si>
  <si>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</si>
  <si>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</si>
  <si>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</si>
  <si>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</si>
  <si>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</si>
  <si>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</si>
  <si>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</si>
  <si>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</si>
  <si>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</si>
  <si>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</si>
  <si>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</si>
  <si>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</si>
  <si>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</si>
  <si>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</si>
  <si>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</si>
  <si>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</si>
  <si>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</si>
  <si>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</si>
  <si>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</si>
  <si>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</si>
  <si>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</si>
  <si>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</si>
  <si>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</si>
  <si>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</si>
  <si>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</si>
  <si>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</si>
  <si>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</si>
  <si>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</si>
  <si>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</si>
  <si>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</si>
  <si>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</si>
  <si>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</si>
  <si>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</si>
  <si>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</si>
  <si>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</si>
  <si>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</si>
  <si>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</si>
  <si>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</si>
  <si>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</si>
  <si>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</si>
  <si>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</si>
  <si>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</si>
  <si>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</si>
  <si>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</si>
  <si>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</si>
  <si>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</si>
  <si>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</si>
  <si>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</si>
  <si>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</si>
  <si>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</si>
  <si>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</si>
  <si>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</si>
  <si>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</si>
  <si>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</si>
  <si>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</si>
  <si>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</si>
  <si>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</si>
  <si>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</si>
  <si>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</si>
  <si>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</si>
  <si>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</si>
  <si>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</si>
  <si>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</si>
  <si>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</si>
  <si>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</si>
  <si>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</si>
  <si>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</si>
  <si>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</si>
  <si>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</si>
  <si>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</si>
  <si>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</si>
  <si>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</si>
  <si>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</si>
  <si>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</si>
  <si>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</si>
  <si>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</si>
  <si>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</si>
  <si>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</si>
  <si>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</si>
  <si>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</si>
  <si>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</si>
  <si>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</si>
  <si>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</si>
  <si>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</si>
  <si>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</si>
  <si>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</si>
  <si>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</si>
  <si>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</si>
  <si>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</si>
  <si>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</si>
  <si>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</si>
  <si>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</si>
  <si>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</si>
  <si>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</si>
  <si>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</si>
  <si>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</si>
  <si>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</si>
  <si>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</si>
  <si>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</si>
  <si>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</si>
  <si>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</si>
  <si>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</si>
  <si>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</si>
  <si>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</si>
  <si>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</si>
  <si>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</si>
  <si>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</si>
  <si>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</si>
  <si>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</si>
  <si>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</si>
  <si>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</si>
  <si>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</si>
  <si>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</si>
  <si>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</si>
  <si>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</si>
  <si>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</si>
  <si>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</si>
  <si>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</si>
  <si>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</si>
  <si>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</si>
  <si>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</si>
  <si>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</si>
  <si>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</si>
  <si>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</si>
  <si>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</si>
  <si>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</si>
  <si>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</si>
  <si>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</si>
  <si>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</si>
  <si>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</si>
  <si>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</si>
  <si>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</si>
  <si>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</si>
  <si>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</si>
  <si>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</si>
  <si>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</si>
  <si>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</si>
  <si>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</si>
  <si>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</si>
  <si>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</si>
  <si>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</si>
  <si>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</si>
  <si>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</si>
  <si>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</si>
  <si>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</si>
  <si>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</si>
  <si>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</si>
  <si>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</si>
  <si>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</si>
  <si>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</si>
  <si>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</si>
  <si>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</si>
  <si>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</si>
  <si>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</si>
  <si>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</si>
  <si>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</si>
  <si>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</si>
  <si>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</si>
  <si>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</si>
  <si>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</si>
  <si>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</si>
  <si>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</si>
  <si>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</si>
  <si>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</si>
  <si>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</si>
  <si>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</si>
  <si>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</si>
  <si>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</si>
  <si>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</si>
  <si>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</si>
  <si>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</si>
  <si>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</si>
  <si>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</si>
  <si>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</si>
  <si>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</si>
  <si>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</si>
  <si>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</si>
  <si>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</si>
  <si>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</si>
  <si>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</si>
  <si>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</si>
  <si>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</si>
  <si>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</si>
  <si>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</si>
  <si>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</si>
  <si>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</si>
  <si>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</si>
  <si>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</si>
  <si>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</si>
  <si>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</si>
  <si>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</si>
  <si>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</si>
  <si>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</si>
  <si>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</si>
  <si>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</si>
  <si>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</si>
  <si>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</si>
  <si>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</si>
  <si>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</si>
  <si>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</si>
  <si>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</si>
  <si>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</si>
  <si>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</si>
  <si>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</si>
  <si>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</si>
  <si>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</si>
  <si>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</si>
  <si>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</si>
  <si>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</si>
  <si>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</si>
  <si>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</si>
  <si>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</si>
  <si>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</si>
  <si>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</si>
  <si>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</si>
  <si>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</si>
  <si>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</si>
  <si>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</si>
  <si>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</si>
  <si>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</si>
  <si>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</si>
  <si>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</si>
  <si>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</si>
  <si>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</si>
  <si>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</si>
  <si>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</si>
  <si>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</si>
  <si>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</si>
  <si>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</si>
  <si>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</si>
  <si>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</si>
  <si>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</si>
  <si>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</si>
  <si>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</si>
  <si>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</si>
  <si>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</si>
  <si>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</si>
  <si>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</si>
  <si>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</si>
  <si>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</si>
  <si>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</si>
  <si>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</si>
  <si>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</si>
  <si>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</si>
  <si>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</si>
  <si>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</si>
  <si>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</si>
  <si>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</si>
  <si>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</si>
  <si>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</si>
  <si>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</si>
  <si>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</si>
  <si>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</si>
  <si>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</si>
  <si>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</si>
  <si>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</si>
  <si>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</si>
  <si>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</si>
  <si>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</si>
  <si>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</si>
  <si>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</si>
  <si>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</si>
  <si>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</si>
  <si>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</si>
  <si>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</si>
  <si>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</si>
  <si>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</si>
  <si>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</si>
  <si>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</si>
  <si>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</si>
  <si>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</si>
  <si>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</si>
  <si>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</si>
  <si>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</si>
  <si>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</si>
  <si>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</si>
  <si>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</si>
  <si>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</si>
  <si>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</si>
  <si>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</si>
  <si>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</si>
  <si>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</si>
  <si>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</si>
  <si>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</si>
  <si>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</si>
  <si>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</si>
  <si>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</si>
  <si>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</si>
  <si>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</si>
  <si>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</si>
  <si>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</si>
  <si>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</si>
  <si>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</si>
  <si>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</si>
  <si>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</si>
  <si>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</si>
  <si>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</si>
  <si>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</si>
  <si>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</si>
  <si>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</si>
  <si>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</si>
  <si>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</si>
  <si>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</si>
  <si>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</si>
  <si>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</si>
  <si>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</si>
  <si>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</si>
  <si>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</si>
  <si>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</si>
  <si>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</si>
  <si>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</si>
  <si>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</si>
  <si>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</si>
  <si>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</si>
  <si>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</si>
  <si>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</si>
  <si>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</si>
  <si>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</si>
  <si>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</si>
  <si>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</si>
  <si>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</si>
  <si>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</si>
  <si>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</si>
  <si>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</si>
  <si>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</si>
  <si>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</si>
  <si>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</si>
  <si>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</si>
  <si>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</si>
  <si>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</si>
  <si>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</si>
  <si>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</si>
  <si>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</si>
  <si>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</si>
  <si>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</si>
  <si>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</si>
  <si>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</si>
  <si>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</si>
  <si>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</si>
  <si>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</si>
  <si>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</si>
  <si>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</si>
  <si>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</si>
  <si>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</si>
  <si>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</si>
  <si>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</si>
  <si>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</si>
  <si>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</si>
  <si>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</si>
  <si>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</si>
  <si>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</si>
  <si>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</si>
  <si>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</si>
  <si>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</si>
  <si>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</si>
  <si>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</si>
  <si>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</si>
  <si>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</si>
  <si>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</si>
  <si>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</si>
  <si>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</si>
  <si>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</si>
  <si>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</si>
  <si>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</si>
  <si>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</si>
  <si>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</si>
  <si>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</si>
  <si>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</si>
  <si>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</si>
  <si>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</si>
  <si>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</si>
  <si>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</si>
  <si>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</si>
  <si>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</si>
  <si>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</si>
  <si>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</si>
  <si>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</si>
  <si>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</si>
  <si>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</si>
  <si>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</si>
  <si>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</si>
  <si>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</si>
  <si>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</si>
  <si>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</si>
  <si>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</si>
  <si>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</si>
  <si>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</si>
  <si>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</si>
  <si>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</si>
  <si>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</si>
  <si>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</si>
  <si>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</si>
  <si>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</si>
  <si>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</si>
  <si>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</si>
  <si>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</si>
  <si>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</si>
  <si>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</si>
  <si>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</si>
  <si>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</si>
  <si>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</si>
  <si>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</si>
  <si>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</si>
  <si>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</si>
  <si>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</si>
  <si>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</si>
  <si>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</si>
  <si>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</si>
  <si>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</si>
  <si>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</si>
  <si>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</si>
  <si>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</si>
  <si>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</si>
  <si>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</si>
  <si>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</si>
  <si>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</si>
  <si>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</si>
  <si>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</si>
  <si>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</si>
  <si>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</si>
  <si>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</si>
  <si>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</si>
  <si>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</si>
  <si>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</si>
  <si>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</si>
  <si>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</si>
  <si>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</si>
  <si>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</si>
  <si>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</si>
  <si>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</si>
  <si>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</si>
  <si>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</si>
  <si>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</si>
  <si>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</si>
  <si>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</si>
  <si>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</si>
  <si>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</si>
  <si>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</si>
  <si>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</si>
  <si>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</si>
  <si>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</si>
  <si>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</si>
  <si>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</si>
  <si>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</si>
  <si>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</si>
  <si>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</si>
  <si>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</si>
  <si>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</si>
  <si>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</si>
  <si>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</si>
  <si>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</si>
  <si>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</si>
  <si>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</si>
  <si>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</si>
  <si>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</si>
  <si>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</si>
  <si>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</si>
  <si>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</si>
  <si>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</si>
  <si>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</si>
  <si>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</si>
  <si>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</si>
  <si>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</si>
  <si>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</si>
  <si>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</si>
  <si>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</si>
  <si>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</si>
  <si>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</si>
  <si>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</si>
  <si>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</si>
  <si>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</si>
  <si>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</si>
  <si>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</si>
  <si>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</si>
  <si>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</si>
  <si>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</si>
  <si>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</si>
  <si>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</si>
  <si>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</si>
  <si>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</si>
  <si>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</si>
  <si>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</si>
  <si>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</si>
  <si>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</si>
  <si>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</si>
  <si>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</si>
  <si>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</si>
  <si>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</si>
  <si>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</si>
  <si>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</si>
  <si>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</si>
  <si>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</si>
  <si>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</si>
  <si>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</si>
  <si>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</si>
  <si>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</si>
  <si>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</si>
  <si>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</si>
  <si>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</si>
  <si>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</si>
  <si>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</si>
  <si>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</si>
  <si>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</si>
  <si>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</si>
  <si>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</si>
  <si>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</si>
  <si>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</si>
  <si>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</si>
  <si>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</si>
  <si>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</si>
  <si>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</si>
  <si>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</si>
  <si>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</si>
  <si>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</si>
  <si>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</si>
  <si>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</si>
  <si>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</si>
  <si>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</si>
  <si>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</si>
  <si>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</si>
  <si>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</si>
  <si>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</si>
  <si>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</si>
  <si>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</si>
  <si>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</si>
  <si>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</si>
  <si>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</si>
  <si>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</si>
  <si>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</si>
  <si>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</si>
  <si>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</si>
  <si>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</si>
  <si>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</si>
  <si>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</si>
  <si>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</si>
  <si>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</si>
  <si>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</si>
  <si>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</si>
  <si>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</si>
  <si>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</si>
  <si>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</si>
  <si>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</si>
  <si>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</si>
  <si>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</si>
  <si>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</si>
  <si>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</si>
  <si>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</si>
  <si>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</si>
  <si>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</si>
  <si>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</si>
  <si>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</si>
  <si>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</si>
  <si>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</si>
  <si>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</si>
  <si>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</si>
  <si>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</si>
  <si>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</si>
  <si>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</si>
  <si>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</si>
  <si>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</si>
  <si>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</si>
  <si>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</si>
  <si>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</si>
  <si>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</si>
  <si>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</si>
  <si>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</si>
  <si>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</si>
  <si>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</si>
  <si>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</si>
  <si>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</si>
  <si>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</si>
  <si>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</si>
  <si>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</si>
  <si>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</si>
  <si>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</si>
  <si>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</si>
  <si>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</si>
  <si>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</si>
  <si>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</si>
  <si>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</si>
  <si>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</si>
  <si>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</si>
  <si>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</si>
  <si>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</si>
  <si>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</si>
  <si>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</si>
  <si>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</si>
  <si>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</si>
  <si>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</si>
  <si>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</si>
  <si>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</si>
  <si>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</si>
  <si>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</si>
  <si>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</si>
  <si>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</si>
  <si>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</si>
  <si>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</si>
  <si>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</si>
  <si>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</si>
  <si>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</si>
  <si>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</si>
  <si>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</si>
  <si>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</si>
  <si>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</si>
  <si>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</si>
  <si>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</si>
  <si>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</si>
  <si>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</si>
  <si>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</si>
  <si>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</si>
  <si>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</si>
  <si>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</si>
  <si>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</si>
  <si>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</si>
  <si>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</si>
  <si>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</si>
  <si>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</si>
  <si>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</si>
  <si>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</si>
  <si>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</si>
  <si>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</si>
  <si>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</si>
  <si>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</si>
  <si>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</si>
  <si>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</si>
  <si>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</si>
  <si>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</si>
  <si>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</si>
  <si>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</si>
  <si>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</si>
  <si>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</si>
  <si>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</si>
  <si>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</si>
  <si>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</si>
  <si>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</si>
  <si>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</si>
  <si>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</si>
  <si>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</si>
  <si>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</si>
  <si>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</si>
  <si>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</si>
  <si>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</si>
  <si>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</si>
  <si>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</si>
  <si>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</si>
  <si>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</si>
  <si>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</si>
  <si>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</si>
  <si>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</si>
  <si>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</si>
  <si>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</si>
  <si>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</si>
  <si>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</si>
  <si>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</si>
  <si>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</si>
  <si>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</si>
  <si>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</si>
  <si>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</si>
  <si>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</si>
  <si>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</si>
  <si>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</si>
  <si>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</si>
  <si>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</si>
  <si>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</si>
  <si>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</si>
  <si>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</si>
  <si>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</si>
  <si>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</si>
  <si>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</si>
  <si>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</si>
  <si>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</si>
  <si>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</si>
  <si>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</si>
  <si>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</si>
  <si>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</si>
  <si>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</si>
  <si>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</si>
  <si>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</si>
  <si>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</si>
  <si>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</si>
  <si>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</si>
  <si>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</si>
  <si>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</si>
  <si>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</si>
  <si>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</si>
  <si>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</si>
  <si>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</si>
  <si>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</si>
  <si>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</si>
  <si>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</si>
  <si>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</si>
  <si>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</si>
  <si>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</si>
  <si>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</si>
  <si>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</si>
  <si>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</si>
  <si>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</si>
  <si>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</si>
  <si>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</si>
  <si>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</si>
  <si>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</si>
  <si>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</si>
  <si>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</si>
  <si>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</si>
  <si>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</si>
  <si>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</si>
  <si>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</si>
  <si>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</si>
  <si>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</si>
  <si>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</si>
  <si>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</si>
  <si>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</si>
  <si>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</si>
  <si>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</si>
  <si>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</si>
  <si>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</si>
  <si>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</si>
  <si>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</si>
  <si>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</si>
  <si>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</si>
  <si>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</si>
  <si>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</si>
  <si>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</si>
  <si>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</si>
  <si>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</si>
  <si>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</si>
  <si>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</si>
  <si>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</si>
  <si>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</si>
  <si>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</si>
  <si>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</si>
  <si>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</si>
  <si>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</si>
  <si>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</si>
  <si>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</si>
  <si>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</si>
  <si>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</si>
  <si>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</si>
  <si>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</si>
  <si>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</si>
  <si>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</si>
  <si>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</si>
  <si>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</si>
  <si>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</si>
  <si>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</si>
  <si>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</si>
  <si>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</si>
  <si>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</si>
  <si>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</si>
  <si>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</si>
  <si>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</si>
  <si>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</si>
  <si>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</si>
  <si>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</si>
  <si>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</si>
  <si>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</si>
  <si>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</si>
  <si>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</si>
  <si>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</si>
  <si>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</si>
  <si>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</si>
  <si>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</si>
  <si>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</si>
  <si>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</si>
  <si>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</si>
  <si>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</si>
  <si>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</si>
  <si>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</si>
  <si>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</si>
  <si>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</si>
  <si>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</si>
  <si>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</si>
  <si>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</si>
  <si>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</si>
  <si>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</si>
  <si>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</si>
  <si>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</si>
  <si>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</si>
  <si>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</si>
  <si>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</si>
  <si>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</si>
  <si>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</si>
  <si>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</si>
  <si>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</si>
  <si>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</si>
  <si>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</si>
  <si>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</si>
  <si>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</si>
  <si>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</si>
  <si>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</si>
  <si>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</si>
  <si>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</si>
  <si>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</si>
  <si>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</si>
  <si>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</si>
  <si>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</si>
  <si>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</si>
  <si>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</si>
  <si>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</si>
  <si>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</si>
  <si>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</si>
  <si>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</si>
  <si>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</si>
  <si>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</si>
  <si>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</si>
  <si>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</si>
  <si>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</si>
  <si>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</si>
  <si>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</si>
  <si>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</si>
  <si>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</si>
  <si>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</si>
  <si>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</si>
  <si>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</si>
  <si>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</si>
  <si>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</si>
  <si>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</si>
  <si>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</si>
  <si>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</si>
  <si>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</si>
  <si>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</si>
  <si>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</si>
  <si>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</si>
  <si>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</si>
  <si>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</si>
  <si>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</si>
  <si>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</si>
  <si>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</si>
  <si>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</si>
  <si>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</si>
  <si>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</si>
  <si>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</si>
  <si>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</si>
  <si>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</si>
  <si>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</si>
  <si>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</si>
  <si>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</si>
  <si>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</si>
  <si>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</si>
  <si>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</si>
  <si>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</si>
  <si>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</si>
  <si>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</si>
  <si>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</si>
  <si>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</si>
  <si>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</si>
  <si>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</si>
  <si>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</si>
  <si>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</si>
  <si>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</si>
  <si>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</si>
  <si>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</si>
  <si>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</si>
  <si>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</si>
  <si>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</si>
  <si>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</si>
  <si>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</si>
  <si>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</si>
  <si>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</si>
  <si>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</si>
  <si>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</si>
  <si>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</si>
  <si>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</si>
  <si>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</si>
  <si>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</si>
  <si>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</si>
  <si>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</si>
  <si>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</si>
  <si>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</si>
  <si>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</si>
  <si>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</si>
  <si>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</si>
  <si>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</si>
  <si>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</si>
  <si>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</si>
  <si>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</si>
  <si>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</si>
  <si>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</si>
  <si>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</si>
  <si>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</si>
  <si>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</si>
  <si>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</si>
  <si>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</si>
  <si>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</si>
  <si>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</si>
  <si>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</si>
  <si>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</si>
  <si>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</si>
  <si>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</si>
  <si>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</si>
  <si>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</si>
  <si>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</si>
  <si>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</si>
  <si>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</si>
  <si>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</si>
  <si>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</si>
  <si>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</si>
  <si>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</si>
  <si>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</si>
  <si>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</si>
  <si>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</si>
  <si>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</si>
  <si>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</si>
  <si>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</si>
  <si>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</si>
  <si>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</si>
  <si>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</si>
  <si>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</si>
  <si>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</si>
  <si>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</si>
  <si>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</si>
  <si>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</si>
  <si>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</si>
  <si>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</si>
  <si>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</si>
  <si>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</si>
  <si>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</si>
  <si>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</si>
  <si>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</si>
  <si>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</si>
  <si>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</si>
  <si>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</si>
  <si>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</si>
  <si>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</si>
  <si>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</si>
  <si>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</si>
  <si>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</si>
  <si>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</si>
  <si>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</si>
  <si>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</si>
  <si>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</si>
  <si>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</si>
  <si>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</si>
  <si>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</si>
  <si>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</si>
  <si>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</si>
  <si>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</si>
  <si>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</si>
  <si>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</si>
  <si>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</si>
  <si>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</si>
  <si>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</si>
  <si>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</si>
  <si>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</si>
  <si>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</si>
  <si>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</si>
  <si>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</si>
  <si>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</si>
  <si>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</si>
  <si>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</si>
  <si>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</si>
  <si>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</si>
  <si>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</si>
  <si>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</si>
  <si>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</si>
  <si>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</si>
  <si>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</si>
  <si>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</si>
  <si>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</si>
  <si>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</si>
  <si>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</si>
  <si>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</si>
  <si>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</si>
  <si>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</si>
  <si>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</si>
  <si>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</si>
  <si>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</si>
  <si>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</si>
  <si>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</si>
  <si>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</si>
  <si>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</si>
  <si>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</si>
  <si>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</si>
  <si>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</si>
  <si>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</si>
  <si>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</si>
  <si>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</si>
  <si>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</si>
  <si>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</si>
  <si>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</si>
  <si>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</si>
  <si>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</si>
  <si>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</si>
  <si>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</si>
  <si>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</si>
  <si>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</si>
  <si>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</si>
  <si>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</si>
  <si>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</si>
  <si>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</si>
  <si>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</si>
  <si>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</si>
  <si>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</si>
  <si>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</si>
  <si>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</si>
  <si>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</si>
  <si>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</si>
  <si>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</si>
  <si>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</si>
  <si>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</si>
  <si>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</si>
  <si>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</si>
  <si>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</si>
  <si>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</si>
  <si>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</si>
  <si>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</si>
  <si>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</si>
  <si>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</si>
  <si>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</si>
  <si>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</si>
  <si>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</si>
  <si>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</si>
  <si>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</si>
  <si>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</si>
  <si>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</si>
  <si>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</si>
  <si>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</si>
  <si>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</si>
  <si>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</si>
  <si>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</si>
  <si>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</si>
  <si>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</si>
  <si>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</si>
  <si>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</si>
  <si>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</si>
  <si>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</si>
  <si>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</si>
  <si>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</si>
  <si>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</si>
  <si>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</si>
  <si>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</si>
  <si>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</si>
  <si>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</si>
  <si>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</si>
  <si>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</si>
  <si>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</si>
  <si>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</si>
  <si>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</si>
  <si>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</si>
  <si>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</si>
  <si>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</si>
  <si>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</si>
  <si>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</si>
  <si>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</si>
  <si>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</si>
  <si>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</si>
  <si>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</si>
  <si>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</si>
  <si>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</si>
  <si>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</si>
  <si>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</si>
  <si>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</si>
  <si>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</si>
  <si>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</si>
  <si>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</si>
  <si>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</si>
  <si>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</si>
  <si>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</si>
  <si>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</si>
  <si>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</si>
  <si>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</si>
  <si>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</si>
  <si>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</si>
  <si>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</si>
  <si>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</si>
  <si>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</si>
  <si>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</si>
  <si>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</si>
  <si>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</si>
  <si>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</si>
  <si>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</si>
  <si>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</si>
  <si>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</si>
  <si>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</si>
  <si>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</si>
  <si>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</si>
  <si>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</si>
  <si>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</si>
  <si>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</si>
  <si>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</si>
  <si>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</si>
  <si>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</si>
  <si>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</si>
  <si>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</si>
  <si>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</si>
  <si>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</si>
  <si>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</si>
  <si>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</si>
  <si>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</si>
  <si>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</si>
  <si>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</si>
  <si>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</si>
  <si>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</si>
  <si>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</si>
  <si>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</si>
  <si>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</si>
  <si>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</si>
  <si>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</si>
  <si>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</si>
  <si>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</si>
  <si>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</si>
  <si>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</si>
  <si>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</si>
  <si>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</si>
  <si>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</si>
  <si>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</si>
  <si>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</si>
  <si>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</si>
  <si>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</si>
  <si>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</si>
  <si>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</si>
  <si>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</si>
  <si>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</si>
  <si>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</si>
  <si>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</si>
  <si>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</si>
  <si>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</si>
  <si>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</si>
  <si>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</si>
  <si>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</si>
  <si>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</si>
  <si>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</si>
  <si>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</si>
  <si>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</si>
  <si>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</si>
  <si>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</si>
  <si>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</si>
  <si>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</si>
  <si>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</si>
  <si>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</si>
  <si>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</si>
  <si>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</si>
  <si>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</si>
  <si>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</si>
  <si>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</si>
  <si>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</si>
  <si>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</si>
  <si>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</si>
  <si>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</si>
  <si>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</si>
  <si>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</si>
  <si>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</si>
  <si>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</si>
  <si>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</si>
  <si>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</si>
  <si>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</si>
  <si>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</si>
  <si>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</si>
  <si>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</si>
  <si>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</si>
  <si>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</si>
  <si>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</si>
  <si>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</si>
  <si>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</si>
  <si>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</si>
  <si>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</si>
  <si>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</si>
  <si>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</si>
  <si>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</si>
  <si>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</si>
  <si>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</si>
  <si>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</si>
  <si>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</si>
  <si>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</si>
  <si>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</si>
  <si>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</si>
  <si>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</si>
  <si>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</si>
  <si>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</si>
  <si>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</si>
  <si>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</si>
  <si>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</si>
  <si>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</si>
  <si>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</si>
  <si>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</si>
  <si>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</si>
  <si>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</si>
  <si>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</si>
  <si>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</si>
  <si>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</si>
  <si>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</si>
  <si>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</si>
  <si>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</si>
  <si>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</si>
  <si>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</si>
  <si>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</si>
  <si>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</si>
  <si>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</si>
  <si>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</si>
  <si>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</si>
  <si>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</si>
  <si>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</si>
  <si>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</si>
  <si>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</si>
  <si>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</si>
  <si>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</si>
  <si>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</si>
  <si>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</si>
  <si>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</si>
  <si>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</si>
  <si>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</si>
  <si>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</si>
  <si>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</si>
  <si>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</si>
  <si>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</si>
  <si>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</si>
  <si>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</si>
  <si>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</si>
  <si>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</si>
  <si>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</si>
  <si>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</si>
  <si>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</si>
  <si>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</si>
  <si>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</si>
  <si>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</si>
  <si>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</si>
  <si>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</si>
  <si>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</si>
  <si>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</si>
  <si>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</si>
  <si>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</si>
  <si>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</si>
  <si>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</si>
  <si>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</si>
  <si>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</si>
  <si>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</si>
  <si>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</si>
  <si>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</si>
  <si>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</si>
  <si>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</si>
  <si>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</si>
  <si>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</si>
  <si>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</si>
  <si>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</si>
  <si>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</si>
  <si>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</si>
  <si>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</si>
  <si>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</si>
  <si>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</si>
  <si>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</si>
  <si>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</si>
  <si>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</si>
  <si>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</si>
  <si>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</si>
  <si>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</si>
  <si>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</si>
  <si>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</si>
  <si>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</si>
  <si>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</si>
  <si>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</si>
  <si>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</si>
  <si>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</si>
  <si>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</si>
  <si>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</si>
  <si>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</si>
  <si>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</si>
  <si>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</si>
  <si>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</si>
  <si>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</si>
  <si>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</si>
  <si>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</si>
  <si>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</si>
  <si>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</si>
  <si>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</si>
  <si>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</si>
  <si>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</si>
  <si>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</si>
  <si>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</si>
  <si>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</si>
  <si>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</si>
  <si>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</si>
  <si>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</si>
  <si>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</si>
  <si>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</si>
  <si>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</si>
  <si>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</si>
  <si>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</si>
  <si>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</si>
  <si>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</si>
  <si>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</si>
  <si>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</si>
  <si>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</si>
  <si>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</si>
  <si>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</si>
  <si>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</si>
  <si>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</si>
  <si>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</si>
  <si>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</si>
  <si>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</si>
  <si>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</si>
  <si>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</si>
  <si>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</si>
  <si>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</si>
  <si>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</si>
  <si>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</si>
  <si>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</si>
  <si>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</si>
  <si>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</si>
  <si>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</si>
  <si>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</si>
  <si>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</si>
  <si>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</si>
  <si>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</si>
  <si>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</si>
  <si>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</si>
  <si>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</si>
  <si>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</si>
  <si>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</si>
  <si>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</si>
  <si>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</si>
  <si>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</si>
  <si>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</si>
  <si>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</si>
  <si>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</si>
  <si>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</si>
  <si>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</si>
  <si>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</si>
  <si>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</si>
  <si>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</si>
  <si>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</si>
  <si>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</si>
  <si>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</si>
  <si>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</si>
  <si>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</si>
  <si>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</si>
  <si>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</si>
  <si>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</si>
  <si>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</si>
  <si>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</si>
  <si>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</si>
  <si>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</si>
  <si>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</si>
  <si>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</si>
  <si>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</si>
  <si>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</si>
  <si>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</si>
  <si>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</si>
  <si>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</si>
  <si>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</si>
  <si>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</si>
  <si>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</si>
  <si>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</si>
  <si>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</si>
  <si>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</si>
  <si>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</si>
  <si>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</si>
  <si>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</si>
  <si>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</si>
  <si>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</si>
  <si>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</si>
  <si>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</si>
  <si>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</si>
  <si>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</si>
  <si>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</si>
  <si>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</si>
  <si>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</si>
  <si>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</si>
  <si>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</si>
  <si>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</si>
  <si>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</si>
  <si>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</si>
  <si>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</si>
  <si>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</si>
  <si>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</si>
  <si>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</si>
  <si>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</si>
  <si>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</si>
  <si>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</si>
  <si>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</si>
  <si>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</si>
  <si>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</si>
  <si>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</si>
  <si>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</si>
  <si>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</si>
  <si>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</si>
  <si>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</si>
  <si>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</si>
  <si>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</si>
  <si>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</si>
  <si>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</si>
  <si>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</si>
  <si>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</si>
  <si>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</si>
  <si>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</si>
  <si>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</si>
  <si>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</si>
  <si>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</si>
  <si>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</si>
  <si>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</si>
  <si>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</si>
  <si>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</si>
  <si>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</si>
  <si>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</si>
  <si>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</si>
  <si>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</si>
  <si>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</si>
  <si>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</si>
  <si>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</si>
  <si>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</si>
  <si>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</si>
  <si>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</si>
  <si>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</si>
  <si>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</si>
  <si>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</si>
  <si>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</si>
  <si>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</si>
  <si>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</si>
  <si>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</si>
  <si>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</si>
  <si>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</si>
  <si>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</si>
  <si>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</si>
  <si>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</si>
  <si>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</si>
  <si>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</si>
  <si>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</si>
  <si>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</si>
  <si>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</si>
  <si>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</si>
  <si>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</si>
  <si>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</si>
  <si>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</si>
  <si>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</si>
  <si>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</si>
  <si>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</si>
  <si>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</si>
  <si>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</si>
  <si>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</si>
  <si>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</si>
  <si>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</si>
  <si>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</si>
  <si>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</si>
  <si>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</si>
  <si>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</si>
  <si>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</si>
  <si>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</si>
  <si>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</si>
  <si>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</si>
  <si>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</si>
  <si>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</si>
  <si>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</si>
  <si>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</si>
  <si>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</si>
  <si>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</si>
  <si>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</si>
  <si>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</si>
  <si>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</si>
  <si>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</si>
  <si>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</si>
  <si>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</si>
  <si>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</si>
  <si>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</si>
  <si>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</si>
  <si>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</si>
  <si>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</si>
  <si>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</si>
  <si>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</si>
  <si>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</si>
  <si>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</si>
  <si>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</si>
  <si>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</si>
  <si>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</si>
  <si>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</si>
  <si>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</si>
  <si>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</si>
  <si>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</si>
  <si>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</si>
  <si>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</si>
  <si>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</si>
  <si>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</si>
  <si>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</si>
  <si>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</si>
  <si>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</si>
  <si>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</si>
  <si>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</si>
  <si>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</si>
  <si>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</si>
  <si>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</si>
  <si>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</si>
  <si>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</si>
  <si>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</si>
  <si>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</si>
  <si>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</si>
  <si>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</si>
  <si>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</si>
  <si>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</si>
  <si>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</si>
  <si>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</si>
  <si>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</si>
  <si>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</si>
  <si>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</si>
  <si>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</si>
  <si>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</si>
  <si>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</si>
  <si>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</si>
  <si>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</si>
  <si>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</si>
  <si>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</si>
  <si>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</si>
  <si>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</si>
  <si>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</si>
  <si>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</si>
  <si>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</si>
  <si>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</si>
  <si>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</si>
  <si>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</si>
  <si>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</si>
  <si>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</si>
  <si>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</si>
  <si>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</si>
  <si>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</si>
  <si>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</si>
  <si>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</si>
  <si>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</si>
  <si>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</si>
  <si>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</si>
  <si>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</si>
  <si>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</si>
  <si>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</si>
  <si>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</si>
  <si>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</si>
  <si>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</si>
  <si>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</si>
  <si>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</si>
  <si>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</si>
  <si>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</si>
  <si>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</si>
  <si>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</si>
  <si>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</si>
  <si>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</si>
  <si>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</si>
  <si>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</si>
  <si>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</si>
  <si>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</si>
  <si>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</si>
  <si>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</si>
  <si>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</si>
  <si>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</si>
  <si>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</si>
  <si>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</si>
  <si>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</si>
  <si>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</si>
  <si>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</si>
  <si>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</si>
  <si>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</si>
  <si>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</si>
  <si>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</si>
  <si>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</si>
  <si>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</si>
  <si>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</si>
  <si>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</si>
  <si>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</si>
  <si>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</si>
  <si>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</si>
  <si>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</si>
  <si>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</si>
  <si>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</si>
  <si>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</si>
  <si>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</si>
  <si>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</si>
  <si>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</si>
  <si>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</si>
  <si>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</si>
  <si>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</si>
  <si>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</si>
  <si>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</si>
  <si>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</si>
  <si>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</si>
  <si>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</si>
  <si>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</si>
  <si>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</si>
  <si>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</si>
  <si>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</si>
  <si>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</si>
  <si>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</si>
  <si>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</si>
  <si>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</si>
  <si>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</si>
  <si>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</si>
  <si>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</si>
  <si>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</si>
  <si>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</si>
  <si>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</si>
  <si>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</si>
  <si>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</si>
  <si>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</si>
  <si>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</si>
  <si>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</si>
  <si>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</si>
  <si>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</si>
  <si>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</si>
  <si>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</si>
  <si>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</si>
  <si>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</si>
  <si>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</si>
  <si>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</si>
  <si>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</si>
  <si>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</si>
  <si>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</si>
  <si>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</si>
  <si>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</si>
  <si>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</si>
  <si>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</si>
  <si>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</si>
  <si>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</si>
  <si>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</si>
  <si>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</si>
  <si>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</si>
  <si>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</si>
  <si>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</si>
  <si>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</si>
  <si>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</si>
  <si>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</si>
  <si>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</si>
  <si>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</si>
  <si>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</si>
  <si>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</si>
  <si>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</si>
  <si>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</si>
  <si>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</si>
  <si>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</si>
  <si>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</si>
  <si>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</si>
  <si>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</si>
  <si>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</si>
  <si>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</si>
  <si>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</si>
  <si>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</si>
  <si>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</si>
  <si>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</si>
  <si>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</si>
  <si>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</si>
  <si>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</si>
  <si>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</si>
  <si>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</si>
  <si>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</si>
  <si>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</si>
  <si>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</si>
  <si>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</si>
  <si>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</si>
  <si>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</si>
  <si>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</si>
  <si>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</si>
  <si>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</si>
  <si>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</si>
  <si>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</si>
  <si>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</si>
  <si>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</si>
  <si>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</si>
  <si>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</si>
  <si>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</si>
  <si>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</si>
  <si>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</si>
  <si>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</si>
  <si>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</si>
  <si>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</si>
  <si>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</si>
  <si>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</si>
  <si>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</si>
  <si>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</si>
  <si>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</si>
  <si>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</si>
  <si>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</si>
  <si>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</si>
  <si>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</si>
  <si>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</si>
  <si>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</si>
  <si>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</si>
  <si>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</si>
  <si>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</si>
  <si>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</si>
  <si>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</si>
  <si>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</si>
  <si>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</si>
  <si>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</si>
  <si>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</si>
  <si>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</si>
  <si>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</si>
  <si>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</si>
  <si>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</si>
  <si>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</si>
  <si>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</si>
  <si>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</si>
  <si>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</si>
  <si>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</si>
  <si>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</si>
  <si>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</si>
  <si>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</si>
  <si>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</si>
  <si>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</si>
  <si>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</si>
  <si>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</si>
  <si>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</si>
  <si>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</si>
  <si>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</si>
  <si>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</si>
  <si>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</si>
  <si>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</si>
  <si>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</si>
  <si>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</si>
  <si>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</si>
  <si>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</si>
  <si>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</si>
  <si>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</si>
  <si>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</si>
  <si>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</si>
  <si>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</si>
  <si>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</si>
  <si>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</si>
  <si>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</si>
  <si>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</si>
  <si>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</si>
  <si>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</si>
  <si>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</si>
  <si>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</si>
  <si>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</si>
  <si>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</si>
  <si>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</si>
  <si>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</si>
  <si>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</si>
  <si>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</si>
  <si>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</si>
  <si>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</si>
  <si>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</si>
  <si>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</si>
  <si>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</si>
  <si>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</si>
  <si>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</si>
  <si>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</si>
  <si>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</si>
  <si>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</si>
  <si>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</si>
  <si>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</si>
  <si>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</si>
  <si>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</si>
  <si>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</si>
  <si>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</si>
  <si>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</si>
  <si>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</si>
  <si>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</si>
  <si>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</si>
  <si>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</si>
  <si>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</si>
  <si>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</si>
  <si>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</si>
  <si>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</si>
  <si>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</si>
  <si>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</si>
  <si>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</si>
  <si>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</si>
  <si>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</si>
  <si>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</si>
  <si>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</si>
  <si>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</si>
  <si>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</si>
  <si>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</si>
  <si>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</si>
  <si>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</si>
  <si>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</si>
  <si>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</si>
  <si>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</si>
  <si>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</si>
  <si>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</si>
  <si>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</si>
  <si>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</si>
  <si>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</si>
  <si>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</si>
  <si>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</si>
  <si>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</si>
  <si>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</si>
  <si>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</si>
  <si>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</si>
  <si>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</si>
  <si>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</si>
  <si>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</si>
  <si>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</si>
  <si>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</si>
  <si>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</si>
  <si>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</si>
  <si>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</si>
  <si>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</si>
  <si>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</si>
  <si>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</si>
  <si>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</si>
  <si>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</si>
  <si>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</si>
  <si>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</si>
  <si>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</si>
  <si>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</si>
  <si>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</si>
  <si>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</si>
  <si>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</si>
  <si>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</si>
  <si>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</si>
  <si>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</si>
  <si>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</si>
  <si>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</si>
  <si>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</si>
  <si>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</si>
  <si>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</si>
  <si>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</si>
  <si>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</si>
  <si>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</si>
  <si>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</si>
  <si>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</si>
  <si>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</si>
  <si>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</si>
  <si>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</si>
  <si>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</si>
  <si>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</si>
  <si>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</si>
  <si>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</si>
  <si>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</si>
  <si>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</si>
  <si>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</si>
  <si>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</si>
  <si>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</si>
  <si>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</si>
  <si>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</si>
  <si>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</si>
  <si>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</si>
  <si>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</si>
  <si>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</si>
  <si>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</si>
  <si>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</si>
  <si>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</si>
  <si>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</si>
  <si>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</si>
  <si>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</si>
  <si>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</si>
  <si>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</si>
  <si>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</si>
  <si>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</si>
  <si>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</si>
  <si>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</si>
  <si>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</si>
  <si>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</si>
  <si>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</si>
  <si>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</si>
  <si>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</si>
  <si>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</si>
  <si>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</si>
  <si>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</si>
  <si>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</si>
  <si>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</si>
  <si>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</si>
  <si>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</si>
  <si>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</si>
  <si>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</si>
  <si>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</si>
  <si>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</si>
  <si>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</si>
  <si>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</si>
  <si>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</si>
  <si>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</si>
  <si>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</si>
  <si>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</si>
  <si>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</si>
  <si>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</si>
  <si>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</si>
  <si>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</si>
  <si>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</si>
  <si>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</si>
  <si>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</si>
  <si>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</si>
  <si>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</si>
  <si>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</si>
  <si>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</si>
  <si>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</si>
  <si>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</si>
  <si>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</si>
  <si>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</si>
  <si>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</si>
  <si>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</si>
  <si>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</si>
  <si>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</si>
  <si>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</si>
  <si>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</si>
  <si>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</si>
  <si>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</si>
  <si>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</si>
  <si>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</si>
  <si>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</si>
  <si>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</si>
  <si>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</si>
  <si>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</si>
  <si>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</si>
  <si>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</si>
  <si>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</si>
  <si>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</si>
  <si>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</si>
  <si>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</si>
  <si>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</si>
  <si>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</si>
  <si>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</si>
  <si>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</si>
  <si>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</si>
  <si>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</si>
  <si>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</si>
  <si>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</si>
  <si>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</si>
  <si>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</si>
  <si>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</si>
  <si>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</si>
  <si>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</si>
  <si>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</si>
  <si>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</si>
  <si>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</si>
  <si>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</si>
  <si>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</si>
  <si>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</si>
  <si>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</si>
  <si>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</si>
  <si>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</si>
  <si>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</si>
  <si>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</si>
  <si>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</si>
  <si>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</si>
  <si>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</si>
  <si>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</si>
  <si>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</si>
  <si>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</si>
  <si>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</si>
  <si>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</si>
  <si>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</si>
  <si>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</si>
  <si>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</si>
  <si>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</si>
  <si>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</si>
  <si>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</si>
  <si>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</si>
  <si>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</si>
  <si>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</si>
  <si>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</si>
  <si>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</si>
  <si>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</si>
  <si>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</si>
  <si>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</si>
  <si>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</si>
  <si>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</si>
  <si>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</si>
  <si>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</si>
  <si>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</si>
  <si>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</si>
  <si>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</si>
  <si>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</si>
  <si>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</si>
  <si>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</si>
  <si>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</si>
  <si>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</si>
  <si>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</si>
  <si>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</si>
  <si>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</si>
  <si>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</si>
  <si>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</si>
  <si>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</si>
  <si>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</si>
  <si>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</si>
  <si>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</si>
  <si>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</si>
  <si>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</si>
  <si>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</si>
  <si>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</si>
  <si>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</si>
  <si>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</si>
  <si>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</si>
  <si>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</si>
  <si>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</si>
  <si>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</si>
  <si>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</si>
  <si>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</si>
  <si>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</si>
  <si>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</si>
  <si>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</si>
  <si>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</si>
  <si>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</si>
  <si>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</si>
  <si>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</si>
  <si>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</si>
  <si>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</si>
  <si>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</si>
  <si>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</si>
  <si>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</si>
  <si>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</si>
  <si>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</si>
  <si>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</si>
  <si>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</si>
  <si>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</si>
  <si>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</si>
  <si>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</si>
  <si>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</si>
  <si>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</si>
  <si>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</si>
  <si>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</si>
  <si>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</si>
  <si>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</si>
  <si>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</si>
  <si>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</si>
  <si>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</si>
  <si>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</si>
  <si>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</si>
  <si>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</si>
  <si>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</si>
  <si>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</si>
  <si>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</si>
  <si>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</si>
  <si>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</si>
  <si>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</si>
  <si>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</si>
  <si>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</si>
  <si>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</si>
  <si>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</si>
  <si>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</si>
  <si>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</si>
  <si>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</si>
  <si>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</si>
  <si>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</si>
  <si>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</si>
  <si>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</si>
  <si>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</si>
  <si>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</si>
  <si>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</si>
  <si>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</si>
  <si>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</si>
  <si>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</si>
  <si>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</si>
  <si>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</si>
  <si>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</si>
  <si>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</si>
  <si>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</si>
  <si>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</si>
  <si>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</si>
  <si>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</si>
  <si>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</si>
  <si>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</si>
  <si>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</si>
  <si>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</si>
  <si>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</si>
  <si>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</si>
  <si>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</si>
  <si>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</si>
  <si>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</si>
  <si>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</si>
  <si>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</si>
  <si>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</si>
  <si>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</si>
  <si>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</si>
  <si>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</si>
  <si>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</si>
  <si>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</si>
  <si>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</si>
  <si>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</si>
  <si>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</si>
  <si>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</si>
  <si>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</si>
  <si>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</si>
  <si>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</si>
  <si>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</si>
  <si>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</si>
  <si>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</si>
  <si>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</si>
  <si>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</si>
  <si>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</si>
  <si>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</si>
  <si>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</si>
  <si>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</si>
  <si>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</si>
  <si>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</si>
  <si>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</si>
  <si>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</si>
  <si>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</si>
  <si>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</si>
  <si>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</si>
  <si>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</si>
  <si>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</si>
  <si>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</si>
  <si>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</si>
  <si>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</si>
  <si>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</si>
  <si>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</si>
  <si>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</si>
  <si>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</si>
  <si>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</si>
  <si>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</si>
  <si>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</si>
  <si>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</si>
  <si>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</si>
  <si>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</si>
  <si>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</si>
  <si>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</si>
  <si>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</si>
  <si>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</si>
  <si>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</si>
  <si>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</si>
  <si>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</si>
  <si>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</si>
  <si>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</si>
  <si>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</si>
  <si>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</si>
  <si>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</si>
  <si>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</si>
  <si>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</si>
  <si>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</si>
  <si>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</si>
  <si>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</si>
  <si>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</si>
  <si>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</si>
  <si>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</si>
  <si>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</si>
  <si>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</si>
  <si>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</si>
  <si>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</si>
  <si>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</si>
  <si>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</si>
  <si>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</si>
  <si>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</si>
  <si>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</si>
  <si>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</si>
  <si>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</si>
  <si>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</si>
  <si>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</si>
  <si>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</si>
  <si>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</si>
  <si>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</si>
  <si>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</si>
  <si>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</si>
  <si>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</si>
  <si>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</si>
  <si>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</si>
  <si>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</si>
  <si>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</si>
  <si>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</si>
  <si>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</si>
  <si>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</si>
  <si>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</si>
  <si>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</si>
  <si>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</si>
  <si>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</si>
  <si>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</si>
  <si>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</si>
  <si>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</si>
  <si>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</si>
  <si>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</si>
  <si>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</si>
  <si>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</si>
  <si>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</si>
  <si>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</si>
  <si>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</si>
  <si>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</si>
  <si>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</si>
  <si>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</si>
  <si>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</si>
  <si>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</si>
  <si>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</si>
  <si>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</si>
  <si>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</si>
  <si>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</si>
  <si>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</si>
  <si>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</si>
  <si>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</si>
  <si>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</si>
  <si>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</si>
  <si>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</si>
  <si>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</si>
  <si>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</si>
  <si>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</si>
  <si>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</si>
  <si>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</si>
  <si>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</si>
  <si>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</si>
  <si>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</si>
  <si>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</si>
  <si>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</si>
  <si>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</si>
  <si>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</si>
  <si>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</si>
  <si>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</si>
  <si>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</si>
  <si>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</si>
  <si>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</si>
  <si>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</si>
  <si>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</si>
  <si>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</si>
  <si>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</si>
  <si>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</si>
  <si>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</si>
  <si>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</si>
  <si>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</si>
  <si>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</si>
  <si>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</si>
  <si>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</si>
  <si>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</si>
  <si>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</si>
  <si>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</si>
  <si>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</si>
  <si>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</si>
  <si>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</si>
  <si>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</si>
  <si>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</si>
  <si>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</si>
  <si>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</si>
  <si>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</si>
  <si>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</si>
  <si>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</si>
  <si>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</si>
  <si>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</si>
  <si>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</si>
  <si>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</si>
  <si>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</si>
  <si>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</si>
  <si>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</si>
  <si>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</si>
  <si>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</si>
  <si>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</si>
  <si>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</si>
  <si>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</si>
  <si>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</si>
  <si>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</si>
  <si>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</si>
  <si>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</si>
  <si>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</si>
  <si>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</si>
  <si>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</si>
  <si>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</si>
  <si>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</si>
  <si>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</si>
  <si>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</si>
  <si>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</si>
  <si>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</si>
  <si>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</si>
  <si>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</si>
  <si>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</si>
  <si>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</si>
  <si>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</si>
  <si>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</si>
  <si>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</si>
  <si>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</si>
  <si>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</si>
  <si>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</si>
  <si>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</si>
  <si>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</si>
  <si>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</si>
  <si>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</si>
  <si>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</si>
  <si>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</si>
  <si>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</si>
  <si>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</si>
  <si>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</si>
  <si>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</si>
  <si>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</si>
  <si>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</si>
  <si>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</si>
  <si>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</si>
  <si>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</si>
  <si>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</si>
  <si>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</si>
  <si>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</si>
  <si>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</si>
  <si>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</si>
  <si>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</si>
  <si>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</si>
  <si>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</si>
  <si>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</si>
  <si>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</si>
  <si>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</si>
  <si>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</si>
  <si>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</si>
  <si>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</si>
  <si>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</si>
  <si>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</si>
  <si>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</si>
  <si>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</si>
  <si>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</si>
  <si>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</si>
  <si>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</si>
  <si>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</si>
  <si>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</si>
  <si>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</si>
  <si>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</si>
  <si>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</si>
  <si>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</si>
  <si>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</si>
  <si>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</si>
  <si>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</si>
  <si>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</si>
  <si>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</si>
  <si>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</si>
  <si>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</si>
  <si>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</si>
  <si>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</si>
  <si>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</si>
  <si>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</si>
  <si>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</si>
  <si>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</si>
  <si>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</si>
  <si>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</si>
  <si>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</si>
  <si>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</si>
  <si>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</si>
  <si>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</si>
  <si>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</si>
  <si>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</si>
  <si>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</si>
  <si>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</si>
  <si>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</si>
  <si>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</si>
  <si>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</si>
  <si>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</si>
  <si>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</si>
  <si>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</si>
  <si>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</si>
  <si>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</si>
  <si>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</si>
  <si>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</si>
  <si>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</si>
  <si>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</si>
  <si>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</si>
  <si>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</si>
  <si>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</si>
  <si>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</si>
  <si>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</si>
  <si>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</si>
  <si>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</si>
  <si>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</si>
  <si>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</si>
  <si>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</si>
  <si>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</si>
  <si>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</si>
  <si>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</si>
  <si>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</si>
  <si>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</si>
  <si>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</si>
  <si>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</si>
  <si>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</si>
  <si>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</si>
  <si>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</si>
  <si>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</si>
  <si>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</si>
  <si>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</si>
  <si>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</si>
  <si>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</si>
  <si>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</si>
  <si>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</si>
  <si>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</si>
  <si>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</si>
  <si>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</si>
  <si>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</si>
  <si>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</si>
  <si>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</si>
  <si>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</si>
  <si>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</si>
  <si>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</si>
  <si>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</si>
  <si>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</si>
  <si>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</si>
  <si>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</si>
  <si>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</si>
  <si>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</si>
  <si>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</si>
  <si>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</si>
  <si>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</si>
  <si>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</si>
  <si>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</si>
  <si>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</si>
  <si>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</si>
  <si>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</si>
  <si>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</si>
  <si>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</si>
  <si>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</si>
  <si>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</si>
  <si>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</si>
  <si>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</si>
  <si>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</si>
  <si>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</si>
  <si>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</si>
  <si>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</si>
  <si>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</si>
  <si>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</si>
  <si>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</si>
  <si>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</si>
  <si>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</si>
  <si>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</si>
  <si>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</si>
  <si>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</si>
  <si>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</si>
  <si>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</si>
  <si>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</si>
  <si>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</si>
  <si>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</si>
  <si>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</si>
  <si>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</si>
  <si>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</si>
  <si>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</si>
  <si>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</si>
  <si>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</si>
  <si>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</si>
  <si>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</si>
  <si>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</si>
  <si>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</si>
  <si>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</si>
  <si>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</si>
  <si>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</si>
  <si>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</si>
  <si>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</si>
  <si>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</si>
  <si>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</si>
  <si>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</si>
  <si>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</si>
  <si>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</si>
  <si>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</si>
  <si>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</si>
  <si>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</si>
  <si>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</si>
  <si>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</si>
  <si>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</si>
  <si>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</si>
  <si>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</si>
  <si>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</si>
  <si>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</si>
  <si>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</si>
  <si>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</si>
  <si>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</si>
  <si>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</si>
  <si>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</si>
  <si>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</si>
  <si>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</si>
  <si>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</si>
  <si>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</si>
  <si>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</si>
  <si>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</si>
  <si>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</si>
  <si>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</si>
  <si>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</si>
  <si>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</si>
  <si>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</si>
  <si>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</si>
  <si>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</si>
  <si>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</si>
  <si>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</si>
  <si>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</si>
  <si>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</si>
  <si>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</si>
  <si>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</si>
  <si>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</si>
  <si>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</si>
  <si>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</si>
  <si>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</si>
  <si>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</si>
  <si>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</si>
  <si>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</si>
  <si>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</si>
  <si>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</si>
  <si>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</si>
  <si>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</si>
  <si>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</si>
  <si>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</si>
  <si>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</si>
  <si>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</si>
  <si>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</si>
  <si>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</si>
  <si>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</si>
  <si>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</si>
  <si>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</si>
  <si>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</si>
  <si>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</si>
  <si>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</si>
  <si>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</si>
  <si>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</si>
  <si>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</si>
  <si>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</si>
  <si>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</si>
  <si>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</si>
  <si>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</si>
  <si>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</si>
  <si>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</si>
  <si>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</si>
  <si>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</si>
  <si>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</si>
  <si>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</si>
  <si>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</si>
  <si>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</si>
  <si>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</si>
  <si>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</si>
  <si>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</si>
  <si>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</si>
  <si>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</si>
  <si>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</si>
  <si>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</si>
  <si>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</si>
  <si>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</si>
  <si>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</si>
  <si>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</si>
  <si>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</si>
  <si>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</si>
  <si>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</si>
  <si>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</si>
  <si>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</si>
  <si>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</si>
  <si>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</si>
  <si>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</si>
  <si>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</si>
  <si>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</si>
  <si>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</si>
  <si>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</si>
  <si>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</si>
  <si>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</si>
  <si>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</si>
  <si>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</si>
  <si>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</si>
  <si>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</si>
  <si>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</si>
  <si>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</si>
  <si>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</si>
  <si>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</si>
  <si>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</si>
  <si>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</si>
  <si>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</si>
  <si>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</si>
  <si>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</si>
  <si>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</si>
  <si>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</si>
  <si>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</si>
  <si>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</si>
  <si>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</si>
  <si>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</si>
  <si>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</si>
  <si>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</si>
  <si>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</si>
  <si>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</si>
  <si>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</si>
  <si>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</si>
  <si>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</si>
  <si>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</si>
  <si>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</si>
  <si>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</si>
  <si>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</si>
  <si>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</si>
  <si>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</si>
  <si>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</si>
  <si>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</si>
  <si>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</si>
  <si>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</si>
  <si>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</si>
  <si>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</si>
  <si>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</si>
  <si>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</si>
  <si>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</si>
  <si>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</si>
  <si>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</si>
  <si>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</si>
  <si>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</si>
  <si>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</si>
  <si>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</si>
  <si>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</si>
  <si>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</si>
  <si>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</si>
  <si>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</si>
  <si>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</si>
  <si>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</si>
  <si>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</si>
  <si>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</si>
  <si>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</si>
  <si>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</si>
  <si>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</si>
  <si>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</si>
  <si>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</si>
  <si>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</si>
  <si>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</si>
  <si>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</si>
  <si>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</si>
  <si>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</si>
  <si>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</si>
  <si>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</si>
  <si>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</si>
  <si>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</si>
  <si>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</si>
  <si>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</si>
  <si>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</si>
  <si>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</si>
  <si>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</si>
  <si>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</si>
  <si>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</si>
  <si>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</si>
  <si>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</si>
  <si>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</si>
  <si>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</si>
  <si>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</si>
  <si>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</si>
  <si>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</si>
  <si>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</si>
  <si>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</si>
  <si>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</si>
  <si>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</si>
  <si>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</si>
  <si>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</si>
  <si>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</si>
  <si>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</si>
  <si>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</si>
  <si>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</si>
  <si>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</si>
  <si>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</si>
  <si>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</si>
  <si>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</si>
  <si>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</si>
  <si>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</si>
  <si>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</si>
  <si>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</si>
  <si>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</si>
  <si>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</si>
  <si>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</si>
  <si>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</si>
  <si>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</si>
  <si>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</si>
  <si>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</si>
  <si>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</si>
  <si>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</si>
  <si>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</si>
  <si>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</si>
  <si>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</si>
  <si>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</si>
  <si>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</si>
  <si>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</si>
  <si>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</si>
  <si>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</si>
  <si>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</si>
  <si>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</si>
  <si>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</si>
  <si>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</si>
  <si>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</si>
  <si>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</si>
  <si>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</si>
  <si>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</si>
  <si>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</si>
  <si>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</si>
  <si>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</si>
  <si>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</si>
  <si>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</si>
  <si>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</si>
  <si>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</si>
  <si>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</si>
  <si>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</si>
  <si>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</si>
  <si>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</si>
  <si>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</si>
  <si>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</si>
  <si>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</si>
  <si>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</si>
  <si>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</si>
  <si>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</si>
  <si>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</si>
  <si>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</si>
  <si>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</si>
  <si>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</si>
  <si>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</si>
  <si>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</si>
  <si>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</si>
  <si>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</si>
  <si>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</si>
  <si>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</si>
  <si>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</si>
  <si>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</si>
  <si>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</si>
  <si>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</si>
  <si>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</si>
  <si>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</si>
  <si>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</si>
  <si>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</si>
  <si>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</si>
  <si>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</si>
  <si>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</si>
  <si>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</si>
  <si>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</si>
  <si>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</si>
  <si>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</si>
  <si>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</si>
  <si>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</si>
  <si>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</si>
  <si>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</si>
  <si>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</si>
  <si>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</si>
  <si>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</si>
  <si>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</si>
  <si>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</si>
  <si>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</si>
  <si>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</si>
  <si>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</si>
  <si>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</si>
  <si>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</si>
  <si>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</si>
  <si>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</si>
  <si>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</si>
  <si>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</si>
  <si>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</si>
  <si>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</si>
  <si>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</si>
  <si>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</si>
  <si>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</si>
  <si>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</si>
  <si>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</si>
  <si>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</si>
  <si>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</si>
  <si>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</si>
  <si>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</si>
  <si>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</si>
  <si>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</si>
  <si>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</si>
  <si>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</si>
  <si>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</si>
  <si>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</si>
  <si>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</si>
  <si>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</si>
  <si>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</si>
  <si>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</si>
  <si>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</si>
  <si>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</si>
  <si>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</si>
  <si>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</si>
  <si>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</si>
  <si>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</si>
  <si>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</si>
  <si>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</si>
  <si>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</si>
  <si>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</si>
  <si>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</si>
  <si>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</si>
  <si>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</si>
  <si>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</si>
  <si>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</si>
  <si>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</si>
  <si>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</si>
  <si>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</si>
  <si>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</si>
  <si>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</si>
  <si>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</si>
  <si>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</si>
  <si>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</si>
  <si>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</si>
  <si>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</si>
  <si>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</si>
  <si>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</si>
  <si>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</si>
  <si>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</si>
  <si>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</si>
  <si>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</si>
  <si>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</si>
  <si>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</si>
  <si>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</si>
  <si>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</si>
  <si>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</si>
  <si>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</si>
  <si>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</si>
  <si>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</si>
  <si>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</si>
  <si>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</si>
  <si>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</si>
  <si>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</si>
  <si>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</si>
  <si>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</si>
  <si>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</si>
  <si>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</si>
  <si>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</si>
  <si>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</si>
  <si>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</si>
  <si>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</si>
  <si>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</si>
  <si>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</si>
  <si>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</si>
  <si>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</si>
  <si>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</si>
  <si>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</si>
  <si>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</si>
  <si>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</si>
  <si>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</si>
  <si>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</si>
  <si>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</si>
  <si>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</si>
  <si>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</si>
  <si>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</si>
  <si>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</si>
  <si>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</si>
  <si>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</si>
  <si>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</si>
  <si>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</si>
  <si>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</si>
  <si>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</si>
  <si>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</si>
  <si>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</si>
  <si>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</si>
  <si>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</si>
  <si>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</si>
  <si>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</si>
  <si>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</si>
  <si>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</si>
  <si>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</si>
  <si>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</si>
  <si>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</si>
  <si>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</si>
  <si>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</si>
  <si>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</si>
  <si>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</si>
  <si>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</si>
  <si>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</si>
  <si>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</si>
  <si>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</si>
  <si>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</si>
  <si>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</si>
  <si>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</si>
  <si>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</si>
  <si>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</si>
  <si>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</si>
  <si>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</si>
  <si>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</si>
  <si>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</si>
  <si>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</si>
  <si>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</si>
  <si>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</si>
  <si>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</si>
  <si>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</si>
  <si>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</si>
  <si>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</si>
  <si>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</si>
  <si>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</si>
  <si>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</si>
  <si>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</si>
  <si>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</si>
  <si>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</si>
  <si>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</si>
  <si>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</si>
  <si>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</si>
  <si>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</si>
  <si>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</si>
  <si>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</si>
  <si>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</si>
  <si>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</si>
  <si>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</si>
  <si>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</si>
  <si>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</si>
  <si>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</si>
  <si>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</si>
  <si>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</si>
  <si>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</si>
  <si>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</si>
  <si>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</si>
  <si>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</si>
  <si>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</si>
  <si>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</si>
  <si>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</si>
  <si>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</si>
  <si>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</si>
  <si>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</si>
  <si>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</si>
  <si>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</si>
  <si>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</si>
  <si>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</si>
  <si>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</si>
  <si>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</si>
  <si>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</si>
  <si>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</si>
  <si>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</si>
  <si>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</si>
  <si>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</si>
  <si>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</si>
  <si>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</si>
  <si>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</si>
  <si>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</si>
  <si>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</si>
  <si>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</si>
  <si>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</si>
  <si>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</si>
  <si>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</si>
  <si>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</si>
  <si>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</si>
  <si>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</si>
  <si>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</si>
  <si>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</si>
  <si>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</si>
  <si>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</si>
  <si>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</si>
  <si>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</si>
  <si>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</si>
  <si>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</si>
  <si>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</si>
  <si>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</si>
  <si>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</si>
  <si>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</si>
  <si>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</si>
  <si>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</si>
  <si>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</si>
  <si>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</si>
  <si>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</si>
  <si>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</si>
  <si>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</si>
  <si>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</si>
  <si>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</si>
  <si>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</si>
  <si>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</si>
  <si>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</si>
  <si>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</si>
  <si>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</si>
  <si>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</si>
  <si>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</si>
  <si>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</si>
  <si>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</si>
  <si>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</si>
  <si>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</si>
  <si>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</si>
  <si>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</si>
  <si>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</si>
  <si>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</si>
  <si>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</si>
  <si>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</si>
  <si>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</si>
  <si>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</si>
  <si>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</si>
  <si>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</si>
  <si>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</si>
  <si>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</si>
  <si>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</si>
  <si>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</si>
  <si>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</si>
  <si>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</si>
  <si>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</si>
  <si>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</si>
  <si>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</si>
  <si>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</si>
  <si>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</si>
  <si>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</si>
  <si>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</si>
  <si>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</si>
  <si>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</si>
  <si>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</si>
  <si>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</si>
  <si>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</si>
  <si>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</si>
  <si>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</si>
  <si>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</si>
  <si>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</si>
  <si>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</si>
  <si>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</si>
  <si>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</si>
  <si>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</si>
  <si>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</si>
  <si>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</si>
  <si>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</si>
  <si>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</si>
  <si>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</si>
  <si>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</si>
  <si>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</si>
  <si>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</si>
  <si>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</si>
  <si>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</si>
  <si>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</si>
  <si>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</si>
  <si>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</si>
  <si>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</si>
  <si>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</si>
  <si>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</si>
  <si>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</si>
  <si>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</si>
  <si>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</si>
  <si>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</si>
  <si>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</si>
  <si>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</si>
  <si>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</si>
  <si>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</si>
  <si>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</si>
  <si>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</si>
  <si>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</si>
  <si>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</si>
  <si>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</si>
  <si>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</si>
  <si>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</si>
  <si>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</si>
  <si>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</si>
  <si>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</si>
  <si>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</si>
  <si>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</si>
  <si>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</si>
  <si>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</si>
  <si>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</si>
  <si>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</si>
  <si>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</si>
  <si>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</si>
  <si>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</si>
  <si>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</si>
  <si>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</si>
  <si>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</si>
  <si>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</si>
  <si>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</si>
  <si>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</si>
  <si>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</si>
  <si>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</si>
  <si>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</si>
  <si>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</si>
  <si>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</si>
  <si>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</si>
  <si>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</si>
  <si>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</si>
  <si>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</si>
  <si>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</si>
  <si>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</si>
  <si>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</si>
  <si>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</si>
  <si>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</si>
  <si>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</si>
  <si>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</si>
  <si>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</si>
  <si>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</si>
  <si>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</si>
  <si>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</si>
  <si>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</si>
  <si>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</si>
  <si>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</si>
  <si>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</si>
  <si>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</si>
  <si>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</si>
  <si>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</si>
  <si>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</si>
  <si>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</si>
  <si>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</si>
  <si>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</si>
  <si>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</si>
  <si>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</si>
  <si>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</si>
  <si>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</si>
  <si>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</si>
  <si>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</si>
  <si>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</si>
  <si>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</si>
  <si>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</si>
  <si>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</si>
  <si>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</si>
  <si>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</si>
  <si>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</si>
  <si>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</si>
  <si>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</si>
  <si>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</si>
  <si>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</si>
  <si>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</si>
  <si>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</si>
  <si>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</si>
  <si>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</si>
  <si>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</si>
  <si>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</si>
  <si>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</si>
  <si>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</si>
  <si>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</si>
  <si>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</si>
  <si>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</si>
  <si>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</si>
  <si>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</si>
  <si>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</si>
  <si>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</si>
  <si>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</si>
  <si>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</si>
  <si>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</si>
  <si>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</si>
  <si>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</si>
  <si>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</si>
  <si>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</si>
  <si>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</si>
  <si>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</si>
  <si>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</si>
  <si>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</si>
  <si>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</si>
  <si>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</si>
  <si>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</si>
  <si>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</si>
  <si>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</si>
  <si>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</si>
  <si>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</si>
  <si>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</si>
  <si>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</si>
  <si>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</si>
  <si>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</si>
  <si>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</si>
  <si>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</si>
  <si>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</si>
  <si>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</si>
  <si>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</si>
  <si>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</si>
  <si>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</si>
  <si>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</si>
  <si>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</si>
  <si>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</si>
  <si>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</si>
  <si>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</si>
  <si>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</si>
  <si>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</si>
  <si>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</si>
  <si>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</si>
  <si>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</si>
  <si>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</si>
  <si>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</si>
  <si>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</si>
  <si>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</si>
  <si>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</si>
  <si>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</si>
  <si>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</si>
  <si>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</si>
  <si>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</si>
  <si>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</si>
  <si>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</si>
  <si>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</si>
  <si>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</si>
  <si>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</si>
  <si>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</si>
  <si>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</si>
  <si>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</si>
  <si>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</si>
  <si>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</si>
  <si>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</si>
  <si>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</si>
  <si>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</si>
  <si>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</si>
  <si>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</si>
  <si>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</si>
  <si>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</si>
  <si>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</si>
  <si>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</si>
  <si>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</si>
  <si>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</si>
  <si>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</si>
  <si>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</si>
  <si>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</si>
  <si>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</si>
  <si>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</si>
  <si>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</si>
  <si>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</si>
  <si>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</si>
  <si>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</si>
  <si>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</si>
  <si>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</si>
  <si>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</si>
  <si>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</si>
  <si>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</si>
  <si>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</si>
  <si>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</si>
  <si>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</si>
  <si>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</si>
  <si>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</si>
  <si>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</si>
  <si>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</si>
  <si>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</si>
  <si>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</si>
  <si>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</si>
  <si>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</si>
  <si>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</si>
  <si>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</si>
  <si>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</si>
  <si>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</si>
  <si>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</si>
  <si>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</si>
  <si>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</si>
  <si>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</si>
  <si>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</si>
  <si>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</si>
  <si>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</si>
  <si>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</si>
  <si>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</si>
  <si>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</si>
  <si>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</si>
  <si>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</si>
  <si>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</si>
  <si>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</si>
  <si>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</si>
  <si>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</si>
  <si>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</si>
  <si>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</si>
  <si>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</si>
  <si>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</si>
  <si>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</si>
  <si>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</si>
  <si>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</si>
  <si>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</si>
  <si>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</si>
  <si>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</si>
  <si>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</si>
  <si>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</si>
  <si>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</si>
  <si>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</si>
  <si>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</si>
  <si>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</si>
  <si>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</si>
  <si>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</si>
  <si>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</si>
  <si>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</si>
  <si>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</si>
  <si>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</si>
  <si>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</si>
  <si>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</si>
  <si>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</si>
  <si>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</si>
  <si>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</si>
  <si>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</si>
  <si>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</si>
  <si>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</si>
  <si>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</si>
  <si>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</si>
  <si>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</si>
  <si>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</si>
  <si>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</si>
  <si>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</si>
  <si>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</si>
  <si>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</si>
  <si>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</si>
  <si>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</si>
  <si>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</si>
  <si>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</si>
  <si>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</si>
  <si>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</si>
  <si>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</si>
  <si>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</si>
  <si>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</si>
  <si>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</si>
  <si>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</si>
  <si>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</si>
  <si>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</si>
  <si>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</si>
  <si>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</si>
  <si>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</si>
  <si>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</si>
  <si>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</si>
  <si>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</si>
  <si>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</si>
  <si>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</si>
  <si>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</si>
  <si>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</si>
  <si>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</si>
  <si>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</si>
  <si>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</si>
  <si>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</si>
  <si>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</si>
  <si>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</si>
  <si>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</si>
  <si>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</si>
  <si>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</si>
  <si>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</si>
  <si>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</si>
  <si>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</si>
  <si>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</si>
  <si>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</si>
  <si>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</si>
  <si>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</si>
  <si>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</si>
  <si>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</si>
  <si>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</si>
  <si>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</si>
  <si>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</si>
  <si>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</si>
  <si>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</si>
  <si>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</si>
  <si>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</si>
  <si>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</si>
  <si>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</si>
  <si>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</si>
  <si>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</si>
  <si>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</si>
  <si>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</si>
  <si>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</si>
  <si>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</si>
  <si>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</si>
  <si>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</si>
  <si>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</si>
  <si>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</si>
  <si>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</si>
  <si>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</si>
  <si>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</si>
  <si>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</si>
  <si>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</si>
  <si>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</si>
  <si>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</si>
  <si>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</si>
  <si>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</si>
  <si>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</si>
  <si>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</si>
  <si>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</si>
  <si>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</si>
  <si>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</si>
  <si>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</si>
  <si>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</si>
  <si>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</si>
  <si>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</si>
  <si>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</si>
  <si>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</si>
  <si>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</si>
  <si>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</si>
  <si>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</si>
  <si>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</si>
  <si>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</si>
  <si>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</si>
  <si>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</si>
  <si>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</si>
  <si>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</si>
  <si>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</si>
  <si>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</si>
  <si>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</si>
  <si>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</si>
  <si>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</si>
  <si>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</si>
  <si>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</si>
  <si>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</si>
  <si>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</si>
  <si>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</si>
  <si>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</si>
  <si>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</si>
  <si>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</si>
  <si>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</si>
  <si>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</si>
  <si>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</si>
  <si>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</si>
  <si>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</si>
  <si>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</si>
  <si>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</si>
  <si>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</si>
  <si>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</si>
  <si>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</si>
  <si>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</si>
  <si>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</si>
  <si>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</si>
  <si>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</si>
  <si>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</si>
  <si>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</si>
  <si>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</si>
  <si>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</si>
  <si>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</si>
  <si>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</si>
  <si>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</si>
  <si>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</si>
  <si>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</si>
  <si>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</si>
  <si>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</si>
  <si>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</si>
  <si>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</si>
  <si>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</si>
  <si>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</si>
  <si>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</si>
  <si>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</si>
  <si>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</si>
  <si>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</si>
  <si>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</si>
  <si>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</si>
  <si>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</si>
  <si>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</si>
  <si>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</si>
  <si>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</si>
  <si>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</si>
  <si>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</si>
  <si>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</si>
  <si>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</si>
  <si>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</si>
  <si>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</si>
  <si>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</si>
  <si>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</si>
  <si>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</si>
  <si>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</si>
  <si>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</si>
  <si>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</si>
  <si>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</si>
  <si>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</si>
  <si>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</si>
  <si>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</si>
  <si>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</si>
  <si>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</si>
  <si>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</si>
  <si>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</si>
  <si>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</si>
  <si>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</si>
  <si>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</si>
  <si>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</si>
  <si>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</si>
  <si>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</si>
  <si>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</si>
  <si>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</si>
  <si>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</si>
  <si>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</si>
  <si>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</si>
  <si>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</si>
  <si>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</si>
  <si>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</si>
  <si>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</si>
  <si>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</si>
  <si>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</si>
  <si>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</si>
  <si>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</si>
  <si>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</si>
  <si>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</si>
  <si>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</si>
  <si>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</si>
  <si>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</si>
  <si>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</si>
  <si>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</si>
  <si>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</si>
  <si>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</si>
  <si>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</si>
  <si>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</si>
  <si>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</si>
  <si>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</si>
  <si>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</si>
  <si>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</si>
  <si>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</si>
  <si>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</si>
  <si>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</si>
  <si>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</si>
  <si>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</si>
  <si>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</si>
  <si>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</si>
  <si>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</si>
  <si>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</si>
  <si>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</si>
  <si>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</si>
  <si>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</si>
  <si>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</si>
  <si>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</si>
  <si>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</si>
  <si>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</si>
  <si>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</si>
  <si>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</si>
  <si>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</si>
  <si>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</si>
  <si>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</si>
  <si>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</si>
  <si>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</si>
  <si>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</si>
  <si>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</si>
  <si>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</si>
  <si>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</si>
  <si>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</si>
  <si>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</si>
  <si>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</si>
  <si>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</si>
  <si>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</si>
  <si>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</si>
  <si>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</si>
  <si>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</si>
  <si>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</si>
  <si>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</si>
  <si>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</si>
  <si>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</si>
  <si>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</si>
  <si>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</si>
  <si>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</si>
  <si>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</si>
  <si>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</si>
  <si>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</si>
  <si>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</si>
  <si>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</si>
  <si>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</si>
  <si>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</si>
  <si>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</si>
  <si>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</si>
  <si>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</si>
  <si>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</si>
  <si>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</si>
  <si>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</si>
  <si>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</si>
  <si>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</si>
  <si>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</si>
  <si>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</si>
  <si>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</si>
  <si>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</si>
  <si>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</si>
  <si>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</si>
  <si>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</si>
  <si>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</si>
  <si>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</si>
  <si>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</si>
  <si>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</si>
  <si>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</si>
  <si>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</si>
  <si>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</si>
  <si>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</si>
  <si>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</si>
  <si>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</si>
  <si>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</si>
  <si>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</si>
  <si>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</si>
  <si>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</si>
  <si>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</si>
  <si>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</si>
  <si>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</si>
  <si>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</si>
  <si>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</si>
  <si>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</si>
  <si>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</si>
  <si>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</si>
  <si>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</si>
  <si>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</si>
  <si>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</si>
  <si>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</si>
  <si>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</si>
  <si>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</si>
  <si>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</si>
  <si>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</si>
  <si>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</si>
  <si>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</si>
  <si>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</si>
  <si>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</si>
  <si>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</si>
  <si>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</si>
  <si>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</si>
  <si>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</si>
  <si>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</si>
  <si>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</si>
  <si>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</si>
  <si>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</si>
  <si>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</si>
  <si>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</si>
  <si>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</si>
  <si>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</si>
  <si>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</si>
  <si>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</si>
  <si>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</si>
  <si>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</si>
  <si>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</si>
  <si>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</si>
  <si>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</si>
  <si>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</si>
  <si>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</si>
  <si>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</si>
  <si>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</si>
  <si>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</si>
  <si>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</si>
  <si>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</si>
  <si>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</si>
  <si>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</si>
  <si>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</si>
  <si>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</si>
  <si>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</si>
  <si>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</si>
  <si>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</si>
  <si>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</si>
  <si>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</si>
  <si>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</si>
  <si>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</si>
  <si>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</si>
  <si>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</si>
  <si>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</si>
  <si>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</si>
  <si>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</si>
  <si>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</si>
  <si>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</si>
  <si>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</si>
  <si>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</si>
  <si>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</si>
  <si>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</si>
  <si>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</si>
  <si>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</si>
  <si>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</si>
  <si>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</si>
  <si>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</si>
  <si>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</si>
  <si>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</si>
  <si>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</si>
  <si>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</si>
  <si>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</si>
  <si>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</si>
  <si>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</si>
  <si>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</si>
  <si>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</si>
  <si>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</si>
  <si>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</si>
  <si>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</si>
  <si>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</si>
  <si>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</si>
  <si>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</si>
  <si>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</si>
  <si>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</si>
  <si>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</si>
  <si>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</si>
  <si>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</si>
  <si>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</si>
  <si>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</si>
  <si>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</si>
  <si>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</si>
  <si>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</si>
  <si>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</si>
  <si>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</si>
  <si>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</si>
  <si>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</si>
  <si>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</si>
  <si>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</si>
  <si>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</si>
  <si>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</si>
  <si>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</si>
  <si>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</si>
  <si>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</si>
  <si>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</si>
  <si>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</si>
  <si>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</si>
  <si>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</si>
  <si>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</si>
  <si>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</si>
  <si>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</si>
  <si>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</si>
  <si>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</si>
  <si>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</si>
  <si>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</si>
  <si>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</si>
  <si>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</si>
  <si>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</si>
  <si>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</si>
  <si>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</si>
  <si>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</si>
  <si>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</si>
  <si>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</si>
  <si>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</si>
  <si>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</si>
  <si>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</si>
  <si>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</si>
  <si>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</si>
  <si>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</si>
  <si>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</si>
  <si>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</si>
  <si>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</si>
  <si>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</si>
  <si>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</si>
  <si>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</si>
  <si>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</si>
  <si>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</si>
  <si>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</si>
  <si>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</si>
  <si>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</si>
  <si>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</si>
  <si>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</si>
  <si>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</si>
  <si>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</si>
  <si>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</si>
  <si>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</si>
  <si>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</si>
  <si>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</si>
  <si>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</si>
  <si>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</si>
  <si>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</si>
  <si>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</si>
  <si>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</si>
  <si>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</si>
  <si>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</si>
  <si>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</si>
  <si>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</si>
  <si>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</si>
  <si>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</si>
  <si>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</si>
  <si>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</si>
  <si>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</si>
  <si>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</si>
  <si>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</si>
  <si>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</si>
  <si>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</si>
  <si>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</si>
  <si>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</si>
  <si>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</si>
  <si>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</si>
  <si>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</si>
  <si>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</si>
  <si>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</si>
  <si>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</si>
  <si>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</si>
  <si>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</si>
  <si>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</si>
  <si>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</si>
  <si>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</si>
  <si>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</si>
  <si>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</si>
  <si>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</si>
  <si>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</si>
  <si>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</si>
  <si>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</si>
  <si>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</si>
  <si>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</si>
  <si>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</si>
  <si>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</si>
  <si>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</si>
  <si>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</si>
  <si>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</si>
  <si>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</si>
  <si>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</si>
  <si>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</si>
  <si>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</si>
  <si>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</si>
  <si>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</si>
  <si>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</si>
  <si>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</si>
  <si>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</si>
  <si>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</si>
  <si>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</si>
  <si>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</si>
  <si>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</si>
  <si>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</si>
  <si>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</si>
  <si>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</si>
  <si>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</si>
  <si>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</si>
  <si>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</si>
  <si>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</si>
  <si>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</si>
  <si>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</si>
  <si>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</si>
  <si>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</si>
  <si>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</si>
  <si>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</si>
  <si>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</si>
  <si>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</si>
  <si>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</si>
  <si>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</si>
  <si>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</si>
  <si>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</si>
  <si>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</si>
  <si>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</si>
  <si>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</si>
  <si>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</si>
  <si>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</si>
  <si>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</si>
  <si>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</si>
  <si>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</si>
  <si>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</si>
  <si>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</si>
  <si>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</si>
  <si>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</si>
  <si>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</si>
  <si>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</si>
  <si>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</si>
  <si>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</si>
  <si>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</si>
  <si>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</si>
  <si>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</si>
  <si>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</si>
  <si>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</si>
  <si>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</si>
  <si>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</si>
  <si>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</si>
  <si>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</si>
  <si>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</si>
  <si>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</si>
  <si>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</si>
  <si>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</si>
  <si>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</si>
  <si>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</si>
  <si>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</si>
  <si>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</si>
  <si>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</si>
  <si>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</si>
  <si>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</si>
  <si>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</si>
  <si>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</si>
  <si>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</si>
  <si>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</si>
  <si>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</si>
  <si>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</si>
  <si>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</si>
  <si>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</si>
  <si>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</si>
  <si>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</si>
  <si>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</si>
  <si>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</si>
  <si>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</si>
  <si>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</si>
  <si>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</si>
  <si>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</si>
  <si>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</si>
  <si>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</si>
  <si>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</si>
  <si>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</si>
  <si>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</si>
  <si>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</si>
  <si>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</si>
  <si>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</si>
  <si>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</si>
  <si>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</si>
  <si>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</si>
  <si>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</si>
  <si>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</si>
  <si>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</si>
  <si>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</si>
  <si>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</si>
  <si>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</si>
  <si>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</si>
  <si>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</si>
  <si>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</si>
  <si>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</si>
  <si>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</si>
  <si>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</si>
  <si>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</si>
  <si>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</si>
  <si>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</si>
  <si>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</si>
  <si>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</si>
  <si>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</si>
  <si>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</si>
  <si>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</si>
  <si>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</si>
  <si>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</si>
  <si>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</si>
  <si>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</si>
  <si>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</si>
  <si>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</si>
  <si>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</si>
  <si>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</si>
  <si>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</si>
  <si>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</si>
  <si>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</si>
  <si>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</si>
  <si>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</si>
  <si>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</si>
  <si>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</si>
  <si>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</si>
  <si>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</si>
  <si>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</si>
  <si>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</si>
  <si>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</si>
  <si>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</si>
  <si>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</si>
  <si>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</si>
  <si>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</si>
  <si>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</si>
  <si>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</si>
  <si>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</si>
  <si>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</si>
  <si>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</si>
  <si>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</si>
  <si>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</si>
  <si>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</si>
  <si>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</si>
  <si>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</si>
  <si>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</si>
  <si>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</si>
  <si>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</si>
  <si>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</si>
  <si>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</si>
  <si>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</si>
  <si>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</si>
  <si>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</si>
  <si>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</si>
  <si>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</si>
  <si>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</si>
  <si>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</si>
  <si>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</si>
  <si>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</si>
  <si>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</si>
  <si>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</si>
  <si>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</si>
  <si>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</si>
  <si>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</si>
  <si>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</si>
  <si>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</si>
  <si>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</si>
  <si>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</si>
  <si>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</si>
  <si>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</si>
  <si>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</si>
  <si>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</si>
  <si>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</si>
  <si>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</si>
  <si>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</si>
  <si>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</si>
  <si>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</si>
  <si>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</si>
  <si>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</si>
  <si>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</si>
  <si>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</si>
  <si>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</si>
  <si>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</si>
  <si>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</si>
  <si>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</si>
  <si>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</si>
  <si>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</si>
  <si>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</si>
  <si>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</si>
  <si>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</si>
  <si>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</si>
  <si>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</si>
  <si>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</si>
  <si>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</si>
  <si>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</si>
  <si>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</si>
  <si>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</si>
  <si>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</si>
  <si>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</si>
  <si>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</si>
  <si>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</si>
  <si>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</si>
  <si>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</si>
  <si>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</si>
  <si>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</si>
  <si>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</si>
  <si>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</si>
  <si>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</si>
  <si>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</si>
  <si>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</si>
  <si>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</si>
  <si>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</si>
  <si>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</si>
  <si>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</si>
  <si>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</si>
  <si>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</si>
  <si>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</si>
  <si>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</si>
  <si>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</si>
  <si>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</si>
  <si>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</si>
  <si>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</si>
  <si>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</si>
  <si>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</si>
  <si>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</si>
  <si>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</si>
  <si>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</si>
  <si>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</si>
  <si>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</si>
  <si>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</si>
  <si>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</si>
  <si>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</si>
  <si>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</si>
  <si>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</si>
  <si>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</si>
  <si>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</si>
  <si>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</si>
  <si>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</si>
  <si>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</si>
  <si>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</si>
  <si>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</si>
  <si>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</si>
  <si>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</si>
  <si>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</si>
  <si>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</si>
  <si>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</si>
  <si>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</si>
  <si>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</si>
  <si>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</si>
  <si>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</si>
  <si>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</si>
  <si>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</si>
  <si>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</si>
  <si>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</si>
  <si>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</si>
  <si>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</si>
  <si>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</si>
  <si>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</si>
  <si>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</si>
  <si>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</si>
  <si>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</si>
  <si>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</si>
  <si>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</si>
  <si>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</si>
  <si>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</si>
  <si>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</si>
  <si>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</si>
  <si>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</si>
  <si>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</si>
  <si>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</si>
  <si>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</si>
  <si>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</si>
  <si>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</si>
  <si>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</si>
  <si>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</si>
  <si>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</si>
  <si>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</si>
  <si>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</si>
  <si>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</si>
  <si>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</si>
  <si>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</si>
  <si>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</si>
  <si>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</si>
  <si>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</si>
  <si>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</si>
  <si>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</si>
  <si>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</si>
  <si>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</si>
  <si>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</si>
  <si>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</si>
  <si>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</si>
  <si>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</si>
  <si>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</si>
  <si>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</si>
  <si>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</si>
  <si>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</si>
  <si>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</si>
  <si>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</si>
  <si>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</si>
  <si>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</si>
  <si>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</si>
  <si>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</si>
  <si>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</si>
  <si>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</si>
  <si>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</si>
  <si>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</si>
  <si>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</si>
  <si>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</si>
  <si>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</si>
  <si>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</si>
  <si>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</si>
  <si>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</si>
  <si>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</si>
  <si>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</si>
  <si>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</si>
  <si>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</si>
  <si>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</si>
  <si>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</si>
  <si>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</si>
  <si>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</si>
  <si>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</si>
  <si>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</si>
  <si>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</si>
  <si>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</si>
  <si>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</si>
  <si>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</si>
  <si>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</si>
  <si>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</si>
  <si>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</si>
  <si>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</si>
  <si>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</si>
  <si>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</si>
  <si>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</si>
  <si>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</si>
  <si>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</si>
  <si>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</si>
  <si>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</si>
  <si>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</si>
  <si>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</si>
  <si>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</si>
  <si>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</si>
  <si>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</si>
  <si>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</si>
  <si>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</si>
  <si>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</si>
  <si>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</si>
  <si>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</si>
  <si>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</si>
  <si>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</si>
  <si>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</si>
  <si>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</si>
  <si>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</si>
  <si>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</si>
  <si>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</si>
  <si>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</si>
  <si>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</si>
  <si>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</si>
  <si>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</si>
  <si>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</si>
  <si>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</si>
  <si>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</si>
  <si>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</si>
  <si>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</si>
  <si>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</si>
  <si>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</si>
  <si>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</si>
  <si>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</si>
  <si>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</si>
  <si>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</si>
  <si>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</si>
  <si>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</si>
  <si>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</si>
  <si>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</si>
  <si>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</si>
  <si>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</si>
  <si>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</si>
  <si>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</si>
  <si>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</si>
  <si>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</si>
  <si>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</si>
  <si>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</si>
  <si>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</si>
  <si>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</si>
  <si>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</si>
  <si>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</si>
  <si>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</si>
  <si>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</si>
  <si>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</si>
  <si>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</si>
  <si>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</si>
  <si>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</si>
  <si>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</si>
  <si>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</si>
  <si>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</si>
  <si>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</si>
  <si>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</si>
  <si>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</si>
  <si>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</si>
  <si>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</si>
  <si>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</si>
  <si>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</si>
  <si>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</si>
  <si>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</si>
  <si>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</si>
  <si>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</si>
  <si>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</si>
  <si>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</si>
  <si>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</si>
  <si>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</si>
  <si>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</si>
  <si>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</si>
  <si>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</si>
  <si>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</si>
  <si>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</si>
  <si>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</si>
  <si>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</si>
  <si>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</si>
  <si>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</si>
  <si>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</si>
  <si>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</si>
  <si>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</si>
  <si>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</si>
  <si>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</si>
  <si>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</si>
  <si>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</si>
  <si>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</si>
  <si>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</si>
  <si>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</si>
  <si>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</si>
  <si>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</si>
  <si>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</si>
  <si>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</si>
  <si>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</si>
  <si>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</si>
  <si>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</si>
  <si>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</si>
  <si>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</si>
  <si>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</si>
  <si>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</si>
  <si>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</si>
  <si>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</si>
  <si>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</si>
  <si>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</si>
  <si>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</si>
  <si>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</si>
  <si>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</si>
  <si>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</si>
  <si>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</si>
  <si>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</si>
  <si>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</si>
  <si>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</si>
  <si>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</si>
  <si>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</si>
  <si>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</si>
  <si>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</si>
  <si>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</si>
  <si>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</si>
  <si>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</si>
  <si>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</si>
  <si>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</si>
  <si>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</si>
  <si>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</si>
  <si>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</si>
  <si>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</si>
  <si>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</si>
  <si>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</si>
  <si>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</si>
  <si>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</si>
  <si>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</si>
  <si>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</si>
  <si>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</si>
  <si>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</si>
  <si>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</si>
  <si>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</si>
  <si>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</si>
  <si>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</si>
  <si>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</si>
  <si>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</si>
  <si>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</si>
  <si>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</si>
  <si>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</si>
  <si>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</si>
  <si>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</si>
  <si>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</si>
  <si>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</si>
  <si>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</si>
  <si>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</si>
  <si>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</si>
  <si>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</si>
  <si>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</si>
  <si>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</si>
  <si>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</si>
  <si>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</si>
  <si>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</si>
  <si>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</si>
  <si>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</si>
  <si>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</si>
  <si>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</si>
  <si>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</si>
  <si>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</si>
  <si>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</si>
  <si>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</si>
  <si>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</si>
  <si>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</si>
  <si>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</si>
  <si>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</si>
  <si>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</si>
  <si>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</si>
  <si>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</si>
  <si>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</si>
  <si>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</si>
  <si>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</si>
  <si>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</si>
  <si>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</si>
  <si>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</si>
  <si>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</si>
  <si>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</si>
  <si>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</si>
  <si>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</si>
  <si>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</si>
  <si>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</si>
  <si>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</si>
  <si>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</si>
  <si>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</si>
  <si>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</si>
  <si>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</si>
  <si>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</si>
  <si>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</si>
  <si>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</si>
  <si>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</si>
  <si>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</si>
  <si>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</si>
  <si>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</si>
  <si>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</si>
  <si>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</si>
  <si>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</si>
  <si>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</si>
  <si>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</si>
  <si>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</si>
  <si>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</si>
  <si>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</si>
  <si>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</si>
  <si>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</si>
  <si>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</si>
  <si>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</si>
  <si>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</si>
  <si>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</si>
  <si>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</si>
  <si>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</si>
  <si>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</si>
  <si>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</si>
  <si>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</si>
  <si>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</si>
  <si>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</si>
  <si>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</si>
  <si>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</si>
  <si>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</si>
  <si>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</si>
  <si>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</si>
  <si>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</si>
  <si>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</si>
  <si>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</si>
  <si>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</si>
  <si>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</si>
  <si>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</si>
  <si>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</si>
  <si>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</si>
  <si>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</si>
  <si>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</si>
  <si>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</si>
  <si>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</si>
  <si>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</si>
  <si>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</si>
  <si>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</si>
  <si>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</si>
  <si>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</si>
  <si>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</si>
  <si>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</si>
  <si>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</si>
  <si>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</si>
  <si>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</si>
  <si>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</si>
  <si>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</si>
  <si>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</si>
  <si>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</si>
  <si>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</si>
  <si>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</si>
  <si>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</si>
  <si>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</si>
  <si>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</si>
  <si>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</si>
  <si>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</si>
  <si>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</si>
  <si>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</si>
  <si>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</si>
  <si>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</si>
  <si>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</si>
  <si>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</si>
  <si>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</si>
  <si>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</si>
  <si>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</si>
  <si>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</si>
  <si>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</si>
  <si>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</si>
  <si>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</si>
  <si>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</si>
  <si>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</si>
  <si>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</si>
  <si>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</si>
  <si>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</si>
  <si>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</si>
  <si>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</si>
  <si>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</si>
  <si>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</si>
  <si>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</si>
  <si>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</si>
  <si>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</si>
  <si>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</si>
  <si>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</si>
  <si>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</si>
  <si>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</si>
  <si>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</si>
  <si>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</si>
  <si>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</si>
  <si>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</si>
  <si>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</si>
  <si>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</si>
  <si>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</si>
  <si>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</si>
  <si>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</si>
  <si>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</si>
  <si>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</si>
  <si>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</si>
  <si>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</si>
  <si>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</si>
  <si>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</si>
  <si>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</si>
  <si>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</si>
  <si>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</si>
  <si>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</si>
  <si>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</si>
  <si>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</si>
  <si>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</si>
  <si>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</si>
  <si>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</si>
  <si>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</si>
  <si>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</si>
  <si>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</si>
  <si>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</si>
  <si>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</si>
  <si>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</si>
  <si>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</si>
  <si>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</si>
  <si>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</si>
  <si>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</si>
  <si>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</si>
  <si>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</si>
  <si>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</si>
  <si>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</si>
  <si>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</si>
  <si>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</si>
  <si>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</si>
  <si>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</si>
  <si>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</si>
  <si>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</si>
  <si>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</si>
  <si>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</si>
  <si>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</si>
  <si>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</si>
  <si>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</si>
  <si>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</si>
  <si>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</si>
  <si>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</si>
  <si>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</si>
  <si>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</si>
  <si>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</si>
  <si>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</si>
  <si>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</si>
  <si>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</si>
  <si>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</si>
  <si>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</si>
  <si>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</si>
  <si>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</si>
  <si>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</si>
  <si>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</si>
  <si>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</si>
  <si>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</si>
  <si>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</si>
  <si>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</si>
  <si>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</si>
  <si>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</si>
  <si>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</si>
  <si>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</si>
  <si>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</si>
  <si>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</si>
  <si>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</si>
  <si>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</si>
  <si>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</si>
  <si>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</si>
  <si>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</si>
  <si>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</si>
  <si>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</si>
  <si>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</si>
  <si>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</si>
  <si>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</si>
  <si>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</si>
  <si>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</si>
  <si>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</si>
  <si>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</si>
  <si>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</si>
  <si>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</si>
  <si>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</si>
  <si>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</si>
  <si>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</si>
  <si>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</si>
  <si>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</si>
  <si>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</si>
  <si>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</si>
  <si>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</si>
  <si>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</si>
  <si>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</si>
  <si>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</si>
  <si>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</si>
  <si>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</si>
  <si>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</si>
  <si>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</si>
  <si>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</si>
  <si>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</si>
  <si>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</si>
  <si>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</si>
  <si>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</si>
  <si>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</si>
  <si>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</si>
  <si>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</si>
  <si>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</si>
  <si>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</si>
  <si>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</si>
  <si>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</si>
  <si>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</si>
  <si>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</si>
  <si>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</si>
  <si>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</si>
  <si>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</si>
  <si>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</si>
  <si>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</si>
  <si>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</si>
  <si>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</si>
  <si>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</si>
  <si>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</si>
  <si>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</si>
  <si>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</si>
  <si>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</si>
  <si>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</si>
  <si>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</si>
  <si>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</si>
  <si>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</si>
  <si>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</si>
  <si>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</si>
  <si>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</si>
  <si>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</si>
  <si>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</si>
  <si>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</si>
  <si>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</si>
  <si>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</si>
  <si>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</si>
  <si>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</si>
  <si>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</si>
  <si>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</si>
  <si>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</si>
  <si>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</si>
  <si>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</si>
  <si>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</si>
  <si>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</si>
  <si>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</si>
  <si>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</si>
  <si>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</si>
  <si>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</si>
  <si>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</si>
  <si>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</si>
  <si>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</si>
  <si>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</si>
  <si>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</si>
  <si>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</si>
  <si>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</si>
  <si>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</si>
  <si>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</si>
  <si>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</si>
  <si>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</si>
  <si>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</si>
  <si>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</si>
  <si>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</si>
  <si>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</si>
  <si>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</si>
  <si>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</si>
  <si>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</si>
  <si>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</si>
  <si>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</si>
  <si>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</si>
  <si>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</si>
  <si>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</si>
  <si>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</si>
  <si>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</si>
  <si>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</si>
  <si>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</si>
  <si>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</si>
  <si>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</si>
  <si>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</si>
  <si>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</si>
  <si>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</si>
  <si>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</si>
  <si>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</si>
  <si>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</si>
  <si>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</si>
  <si>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</si>
  <si>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</si>
  <si>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</si>
  <si>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</si>
  <si>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</si>
  <si>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</si>
  <si>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</si>
  <si>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</si>
  <si>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</si>
  <si>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</si>
  <si>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</si>
  <si>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</si>
  <si>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</si>
  <si>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</si>
  <si>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</si>
  <si>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</si>
  <si>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</si>
  <si>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</si>
  <si>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</si>
  <si>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</si>
  <si>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</si>
  <si>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</si>
  <si>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</si>
  <si>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</si>
  <si>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</si>
  <si>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</si>
  <si>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</si>
  <si>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</si>
  <si>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</si>
  <si>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</si>
  <si>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</si>
  <si>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</si>
  <si>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</si>
  <si>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</si>
  <si>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</si>
  <si>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</si>
  <si>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</si>
  <si>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</si>
  <si>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</si>
  <si>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</si>
  <si>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</si>
  <si>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</si>
  <si>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</si>
  <si>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</si>
  <si>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</si>
  <si>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</si>
  <si>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</si>
  <si>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</si>
  <si>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</si>
  <si>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</si>
  <si>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</si>
  <si>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</si>
  <si>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</si>
  <si>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</si>
  <si>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</si>
  <si>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</si>
  <si>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</si>
  <si>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</si>
  <si>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</si>
  <si>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</si>
  <si>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</si>
  <si>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</si>
  <si>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</si>
  <si>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</si>
  <si>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</si>
  <si>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</si>
  <si>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</si>
  <si>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</si>
  <si>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</si>
  <si>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</si>
  <si>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</si>
  <si>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</si>
  <si>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</si>
  <si>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</si>
  <si>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</si>
  <si>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</si>
  <si>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</si>
  <si>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</si>
  <si>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</si>
  <si>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</si>
  <si>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</si>
  <si>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</si>
  <si>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</si>
  <si>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</si>
  <si>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</si>
  <si>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</si>
  <si>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</si>
  <si>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</si>
  <si>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</si>
  <si>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</si>
  <si>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</si>
  <si>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</si>
  <si>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</si>
  <si>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</si>
  <si>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</si>
  <si>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</si>
  <si>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</si>
  <si>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</si>
  <si>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</si>
  <si>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</si>
  <si>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</si>
  <si>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</si>
  <si>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</si>
  <si>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</si>
  <si>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</si>
  <si>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</si>
  <si>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</si>
  <si>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</si>
  <si>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</si>
  <si>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</si>
  <si>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</si>
  <si>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</si>
  <si>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</si>
  <si>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</si>
  <si>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</si>
  <si>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</si>
  <si>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</si>
  <si>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</si>
  <si>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</si>
  <si>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</si>
  <si>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</si>
  <si>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</si>
  <si>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</si>
  <si>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</si>
  <si>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</si>
  <si>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</si>
  <si>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</si>
  <si>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</si>
  <si>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</si>
  <si>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</si>
  <si>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</si>
  <si>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</si>
  <si>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</si>
  <si>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</si>
  <si>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</si>
  <si>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</si>
  <si>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</si>
  <si>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</si>
  <si>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</si>
  <si>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</si>
  <si>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</si>
  <si>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</si>
  <si>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</si>
  <si>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</si>
  <si>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</si>
  <si>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</si>
  <si>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</si>
  <si>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</si>
  <si>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</si>
  <si>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</si>
  <si>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</si>
  <si>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</si>
  <si>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</si>
  <si>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</si>
  <si>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</si>
  <si>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</si>
  <si>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</si>
  <si>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</si>
  <si>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</si>
  <si>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</si>
  <si>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</si>
  <si>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</si>
  <si>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</si>
  <si>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</si>
  <si>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</si>
  <si>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</si>
  <si>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</si>
  <si>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</si>
  <si>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</si>
  <si>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</si>
  <si>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</si>
  <si>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</si>
  <si>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</si>
  <si>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</si>
  <si>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</si>
  <si>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</si>
  <si>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</si>
  <si>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</si>
  <si>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</si>
  <si>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</si>
  <si>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</si>
  <si>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</si>
  <si>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</si>
  <si>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</si>
  <si>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</si>
  <si>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</si>
  <si>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</si>
  <si>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</si>
  <si>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</si>
  <si>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</si>
  <si>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</si>
  <si>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</si>
  <si>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</si>
  <si>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</si>
  <si>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</si>
  <si>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</si>
  <si>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</si>
  <si>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</si>
  <si>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</si>
  <si>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</si>
  <si>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</si>
  <si>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</si>
  <si>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</si>
  <si>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</si>
  <si>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</si>
  <si>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</si>
  <si>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</si>
  <si>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</si>
  <si>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</si>
  <si>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</si>
  <si>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</si>
  <si>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</si>
  <si>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</si>
  <si>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</si>
  <si>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</si>
  <si>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</si>
  <si>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</si>
  <si>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</si>
  <si>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</si>
  <si>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</si>
  <si>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</si>
  <si>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</si>
  <si>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</si>
  <si>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</si>
  <si>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</si>
  <si>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</si>
  <si>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</si>
  <si>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</si>
  <si>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</si>
  <si>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</si>
  <si>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</si>
  <si>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</si>
  <si>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</si>
  <si>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</si>
  <si>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</si>
  <si>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</si>
  <si>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</si>
  <si>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</si>
  <si>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</si>
  <si>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</si>
  <si>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</si>
  <si>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</si>
  <si>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</si>
  <si>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</si>
  <si>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</si>
  <si>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</si>
  <si>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</si>
  <si>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</si>
  <si>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</si>
  <si>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</si>
  <si>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</si>
  <si>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</si>
  <si>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</si>
  <si>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</si>
  <si>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</si>
  <si>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</si>
  <si>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</si>
  <si>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</si>
  <si>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</si>
  <si>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</si>
  <si>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</si>
  <si>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</si>
  <si>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</si>
  <si>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</si>
  <si>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</si>
  <si>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</si>
  <si>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</si>
  <si>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</si>
  <si>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</si>
  <si>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</si>
  <si>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</si>
  <si>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</si>
  <si>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</si>
  <si>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</si>
  <si>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</si>
  <si>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</si>
  <si>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</si>
  <si>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</si>
  <si>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</si>
  <si>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</si>
  <si>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</si>
  <si>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</si>
  <si>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</si>
  <si>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</si>
  <si>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</si>
  <si>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</si>
  <si>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</si>
  <si>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</si>
  <si>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</si>
  <si>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</si>
  <si>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</si>
  <si>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</si>
  <si>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</si>
  <si>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</si>
  <si>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</si>
  <si>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</si>
  <si>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</si>
  <si>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</si>
  <si>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</si>
  <si>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</si>
  <si>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</si>
  <si>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</si>
  <si>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</si>
  <si>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</si>
  <si>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</si>
  <si>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</si>
  <si>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</si>
  <si>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</si>
  <si>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</si>
  <si>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</si>
  <si>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</si>
  <si>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</si>
  <si>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</si>
  <si>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</si>
  <si>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</si>
  <si>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</si>
  <si>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</si>
  <si>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</si>
  <si>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</si>
  <si>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</si>
  <si>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</si>
  <si>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</si>
  <si>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</si>
  <si>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</si>
  <si>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</si>
  <si>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</si>
  <si>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</si>
  <si>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</si>
  <si>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</si>
  <si>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</si>
  <si>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</si>
  <si>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</si>
  <si>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</si>
  <si>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</si>
  <si>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</si>
  <si>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</si>
  <si>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</si>
  <si>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</si>
  <si>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</si>
  <si>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</si>
  <si>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</si>
  <si>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</si>
  <si>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</si>
  <si>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</si>
  <si>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</si>
  <si>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</si>
  <si>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</si>
  <si>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</si>
  <si>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</si>
  <si>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</si>
  <si>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</si>
  <si>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</si>
  <si>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</si>
  <si>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</si>
  <si>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</si>
  <si>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</si>
  <si>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</si>
  <si>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</si>
  <si>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</si>
  <si>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</si>
  <si>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</si>
  <si>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</si>
  <si>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</si>
  <si>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</si>
  <si>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</si>
  <si>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</si>
  <si>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</si>
  <si>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</si>
  <si>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</si>
  <si>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</si>
  <si>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</si>
  <si>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</si>
  <si>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</si>
  <si>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</si>
  <si>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</si>
  <si>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</si>
  <si>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</si>
  <si>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</si>
  <si>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</si>
  <si>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</si>
  <si>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</si>
  <si>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</si>
  <si>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</si>
  <si>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</si>
  <si>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</si>
  <si>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</si>
  <si>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</si>
  <si>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</si>
  <si>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</si>
  <si>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</si>
  <si>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</si>
  <si>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</si>
  <si>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</si>
  <si>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</si>
  <si>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</si>
  <si>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</si>
  <si>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</si>
  <si>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</si>
  <si>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</si>
  <si>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</si>
  <si>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</si>
  <si>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</si>
  <si>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</si>
  <si>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</si>
  <si>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</si>
  <si>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</si>
  <si>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</si>
  <si>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</si>
  <si>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</si>
  <si>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</si>
  <si>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</si>
  <si>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</si>
  <si>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</si>
  <si>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</si>
  <si>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</si>
  <si>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</si>
  <si>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</si>
  <si>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</si>
  <si>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</si>
  <si>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</si>
  <si>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</si>
  <si>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</si>
  <si>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</si>
  <si>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</si>
  <si>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</si>
  <si>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</si>
  <si>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</si>
  <si>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</si>
  <si>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</si>
  <si>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</si>
  <si>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</si>
  <si>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</si>
  <si>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</si>
  <si>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</si>
  <si>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</si>
  <si>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</si>
  <si>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</si>
  <si>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</si>
  <si>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</si>
  <si>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</si>
  <si>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</si>
  <si>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</si>
  <si>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</si>
  <si>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</si>
  <si>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</si>
  <si>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</si>
  <si>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</si>
  <si>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</si>
  <si>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</si>
  <si>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</si>
  <si>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</si>
  <si>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</si>
  <si>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</si>
  <si>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</si>
  <si>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</si>
  <si>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</si>
  <si>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</si>
  <si>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</si>
  <si>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</si>
  <si>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</si>
  <si>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</si>
  <si>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</si>
  <si>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</si>
  <si>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</si>
  <si>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</si>
  <si>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</si>
  <si>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</si>
  <si>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</si>
  <si>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</si>
  <si>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</si>
  <si>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</si>
  <si>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</si>
  <si>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</si>
  <si>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</si>
  <si>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</si>
  <si>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</si>
  <si>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</si>
  <si>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</si>
  <si>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</si>
  <si>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</si>
  <si>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</si>
  <si>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</si>
  <si>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</si>
  <si>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</si>
  <si>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</si>
  <si>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</si>
  <si>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</si>
  <si>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</si>
  <si>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</si>
  <si>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</si>
  <si>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</si>
  <si>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</si>
  <si>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</si>
  <si>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</si>
  <si>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</si>
  <si>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</si>
  <si>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</si>
  <si>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</si>
  <si>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</si>
  <si>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</si>
  <si>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</si>
  <si>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</si>
  <si>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</si>
  <si>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</si>
  <si>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</si>
  <si>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</si>
  <si>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</si>
  <si>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</si>
  <si>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</si>
  <si>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</si>
  <si>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</si>
  <si>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</si>
  <si>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</si>
  <si>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</si>
  <si>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</si>
  <si>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</si>
  <si>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</si>
  <si>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</si>
  <si>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</si>
  <si>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</si>
  <si>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</si>
  <si>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</si>
  <si>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</si>
  <si>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</si>
  <si>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</si>
  <si>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</si>
  <si>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</si>
  <si>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</si>
  <si>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</si>
  <si>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</si>
  <si>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</si>
  <si>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</si>
  <si>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</si>
  <si>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</si>
  <si>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</si>
  <si>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</si>
  <si>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</si>
  <si>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</si>
  <si>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</si>
  <si>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</si>
  <si>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</si>
  <si>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</si>
  <si>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</si>
  <si>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</si>
  <si>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</si>
  <si>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</si>
  <si>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</si>
  <si>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</si>
  <si>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</si>
  <si>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</si>
  <si>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</si>
  <si>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</si>
  <si>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</si>
  <si>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</si>
  <si>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</si>
  <si>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</si>
  <si>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</si>
  <si>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</si>
  <si>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</si>
  <si>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</si>
  <si>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</si>
  <si>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</si>
  <si>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</si>
  <si>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</si>
  <si>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</si>
  <si>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</si>
  <si>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</si>
  <si>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</si>
  <si>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</si>
  <si>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</si>
  <si>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</si>
  <si>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</si>
  <si>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</si>
  <si>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</si>
  <si>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</si>
  <si>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</si>
  <si>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</si>
  <si>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</si>
  <si>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</si>
  <si>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</si>
  <si>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</si>
  <si>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</si>
  <si>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</si>
  <si>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</si>
  <si>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</si>
  <si>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</si>
  <si>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</si>
  <si>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</si>
  <si>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</si>
  <si>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</si>
  <si>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</si>
  <si>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</si>
  <si>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</si>
  <si>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</si>
  <si>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</si>
  <si>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</si>
  <si>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</si>
  <si>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</si>
  <si>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</si>
  <si>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</si>
  <si>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</si>
  <si>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</si>
  <si>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</si>
  <si>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</si>
  <si>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</si>
  <si>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</si>
  <si>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</si>
  <si>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</si>
  <si>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</si>
  <si>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</si>
  <si>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</si>
  <si>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</si>
  <si>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</si>
  <si>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</si>
  <si>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</si>
  <si>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</si>
  <si>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</si>
  <si>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</si>
  <si>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</si>
  <si>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</si>
  <si>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</si>
  <si>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</si>
  <si>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</si>
  <si>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</si>
  <si>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</si>
  <si>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</si>
  <si>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</si>
  <si>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</si>
  <si>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</si>
  <si>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</si>
  <si>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</si>
  <si>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</si>
  <si>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</si>
  <si>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</si>
  <si>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</si>
  <si>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</si>
  <si>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</si>
  <si>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</si>
  <si>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</si>
  <si>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</si>
  <si>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</si>
  <si>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</si>
  <si>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</si>
  <si>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</si>
  <si>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</si>
  <si>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</si>
  <si>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</si>
  <si>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</si>
  <si>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</si>
  <si>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</si>
  <si>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</si>
  <si>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</si>
  <si>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</si>
  <si>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</si>
  <si>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</si>
  <si>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</si>
  <si>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</si>
  <si>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</si>
  <si>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</si>
  <si>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</si>
  <si>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</si>
  <si>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</si>
  <si>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</si>
  <si>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</si>
  <si>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</si>
  <si>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</si>
  <si>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</si>
  <si>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</si>
  <si>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</si>
  <si>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</si>
  <si>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</si>
  <si>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</si>
  <si>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</si>
  <si>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</si>
  <si>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</si>
  <si>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</si>
  <si>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</si>
  <si>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</si>
  <si>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</si>
  <si>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</si>
  <si>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</si>
  <si>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</si>
  <si>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</si>
  <si>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</si>
  <si>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</si>
  <si>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</si>
  <si>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</si>
  <si>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</si>
  <si>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</si>
  <si>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</si>
  <si>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</si>
  <si>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</si>
  <si>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</si>
  <si>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</si>
  <si>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</si>
  <si>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</si>
  <si>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</si>
  <si>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</si>
  <si>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</si>
  <si>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</si>
  <si>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</si>
  <si>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</si>
  <si>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</si>
  <si>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</si>
  <si>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</si>
  <si>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</si>
  <si>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</si>
  <si>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</si>
  <si>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</si>
  <si>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</si>
  <si>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</si>
  <si>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</si>
  <si>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</si>
  <si>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</si>
  <si>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</si>
  <si>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</si>
  <si>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</si>
  <si>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</si>
  <si>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</si>
  <si>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</si>
  <si>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</si>
  <si>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</si>
  <si>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</si>
  <si>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</si>
  <si>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</si>
  <si>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</si>
  <si>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</si>
  <si>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</si>
  <si>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</si>
  <si>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</si>
  <si>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</si>
  <si>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</si>
  <si>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</si>
  <si>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</si>
  <si>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</si>
  <si>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</si>
  <si>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</si>
  <si>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</si>
  <si>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</si>
  <si>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</si>
  <si>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</si>
  <si>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</si>
  <si>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</si>
  <si>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</si>
  <si>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</si>
  <si>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</si>
  <si>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</si>
  <si>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</si>
  <si>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</si>
  <si>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</si>
  <si>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</si>
  <si>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</si>
  <si>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</si>
  <si>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</si>
  <si>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</si>
  <si>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</si>
  <si>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</si>
  <si>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</si>
  <si>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</si>
  <si>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</si>
  <si>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</si>
  <si>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</si>
  <si>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</si>
  <si>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</si>
  <si>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</si>
  <si>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</si>
  <si>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</si>
  <si>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</si>
  <si>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</si>
  <si>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</si>
  <si>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</si>
  <si>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</si>
  <si>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</si>
  <si>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</si>
  <si>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</si>
  <si>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</si>
  <si>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</si>
  <si>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</si>
  <si>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</si>
  <si>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</si>
  <si>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</si>
  <si>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</si>
  <si>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</si>
  <si>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</si>
  <si>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</si>
  <si>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</si>
  <si>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</si>
  <si>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</si>
  <si>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</si>
  <si>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</si>
  <si>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</si>
  <si>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</si>
  <si>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</si>
  <si>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</si>
  <si>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</si>
  <si>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</si>
  <si>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</si>
  <si>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</si>
  <si>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</si>
  <si>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</si>
  <si>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</si>
  <si>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</si>
  <si>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</si>
  <si>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</si>
  <si>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</si>
  <si>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</si>
  <si>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</si>
  <si>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</si>
  <si>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</si>
  <si>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</si>
  <si>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</si>
  <si>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</si>
  <si>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</si>
  <si>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</si>
  <si>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</si>
  <si>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</si>
  <si>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</si>
  <si>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</si>
  <si>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</si>
  <si>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</si>
  <si>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</si>
  <si>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</si>
  <si>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</si>
  <si>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</si>
  <si>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</si>
  <si>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</si>
  <si>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</si>
  <si>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</si>
  <si>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</si>
  <si>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</si>
  <si>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</si>
  <si>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</si>
  <si>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</si>
  <si>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</si>
  <si>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</si>
  <si>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</si>
  <si>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</si>
  <si>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</si>
  <si>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</si>
  <si>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</si>
  <si>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</si>
  <si>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</si>
  <si>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</si>
  <si>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</si>
  <si>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</si>
  <si>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</si>
  <si>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</si>
  <si>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</si>
  <si>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</si>
  <si>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</si>
  <si>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</si>
  <si>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</si>
  <si>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</si>
  <si>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</si>
  <si>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</si>
  <si>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</si>
  <si>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</si>
  <si>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</si>
  <si>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</si>
  <si>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</si>
  <si>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</si>
  <si>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</si>
  <si>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</si>
  <si>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</si>
  <si>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</si>
  <si>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</si>
  <si>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</si>
  <si>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</si>
  <si>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</si>
  <si>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</si>
  <si>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</si>
  <si>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</si>
  <si>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</si>
  <si>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</si>
  <si>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</si>
  <si>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</si>
  <si>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</si>
  <si>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</si>
  <si>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</si>
  <si>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</si>
  <si>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</si>
  <si>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</si>
  <si>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</si>
  <si>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</si>
  <si>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</si>
  <si>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</si>
  <si>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</si>
  <si>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</si>
  <si>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</si>
  <si>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</si>
  <si>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</si>
  <si>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</si>
  <si>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</si>
  <si>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</si>
  <si>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</si>
  <si>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</si>
  <si>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</si>
  <si>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</si>
  <si>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</si>
  <si>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</si>
  <si>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</si>
  <si>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</si>
  <si>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</si>
  <si>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</si>
  <si>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</si>
  <si>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</si>
  <si>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</si>
  <si>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</si>
  <si>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</si>
  <si>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</si>
  <si>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</si>
  <si>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</si>
  <si>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</si>
  <si>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</si>
  <si>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</si>
  <si>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</si>
  <si>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</si>
  <si>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</si>
  <si>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</si>
  <si>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</si>
  <si>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</si>
  <si>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</si>
  <si>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</si>
  <si>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</si>
  <si>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</si>
  <si>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</si>
  <si>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</si>
  <si>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</si>
  <si>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</si>
  <si>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</si>
  <si>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</si>
  <si>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</si>
  <si>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</si>
  <si>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</si>
  <si>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</si>
  <si>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</si>
  <si>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</si>
  <si>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</si>
  <si>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</si>
  <si>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</si>
  <si>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</si>
  <si>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</si>
  <si>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</si>
  <si>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</si>
  <si>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</si>
  <si>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</si>
  <si>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</si>
  <si>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</si>
  <si>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</si>
  <si>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</si>
  <si>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</si>
  <si>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</si>
  <si>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</si>
  <si>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</si>
  <si>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</si>
  <si>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</si>
  <si>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</si>
  <si>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</si>
  <si>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</si>
  <si>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</si>
  <si>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</si>
  <si>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</si>
  <si>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</si>
  <si>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</si>
  <si>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</si>
  <si>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</si>
  <si>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</si>
  <si>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</si>
  <si>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</si>
  <si>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</si>
  <si>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</si>
  <si>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</si>
  <si>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</si>
  <si>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</si>
  <si>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</si>
  <si>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</si>
  <si>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</si>
  <si>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</si>
  <si>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</si>
  <si>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</si>
  <si>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</si>
  <si>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</si>
  <si>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</si>
  <si>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</si>
  <si>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</si>
  <si>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</si>
  <si>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</si>
  <si>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</si>
  <si>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</si>
  <si>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</si>
  <si>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</si>
  <si>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</si>
  <si>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</si>
  <si>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</si>
  <si>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</si>
  <si>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</si>
  <si>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</si>
  <si>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</si>
  <si>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</si>
  <si>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</si>
  <si>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</si>
  <si>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</si>
  <si>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</si>
  <si>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</si>
  <si>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</si>
  <si>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</si>
  <si>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</si>
  <si>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</si>
  <si>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</si>
  <si>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</si>
  <si>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</si>
  <si>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</si>
  <si>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</si>
  <si>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</si>
  <si>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</si>
  <si>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</si>
  <si>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</si>
  <si>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</si>
  <si>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</si>
  <si>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</si>
  <si>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</si>
  <si>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</si>
  <si>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</si>
  <si>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</si>
  <si>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</si>
  <si>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</si>
  <si>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</si>
  <si>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</si>
  <si>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</si>
  <si>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</si>
  <si>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</si>
  <si>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</si>
  <si>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</si>
  <si>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</si>
  <si>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</si>
  <si>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</si>
  <si>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</si>
  <si>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</si>
  <si>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</si>
  <si>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</si>
  <si>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</si>
  <si>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</si>
  <si>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</si>
  <si>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</si>
  <si>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</si>
  <si>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</si>
  <si>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</si>
  <si>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</si>
  <si>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</si>
  <si>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</si>
  <si>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</si>
  <si>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</si>
  <si>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</si>
  <si>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</si>
  <si>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</si>
  <si>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</si>
  <si>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</si>
  <si>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</si>
  <si>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</si>
  <si>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</si>
  <si>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</si>
  <si>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</si>
  <si>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</si>
  <si>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</si>
  <si>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</si>
  <si>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</si>
  <si>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</si>
  <si>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</si>
  <si>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</si>
  <si>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</si>
  <si>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</si>
  <si>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</si>
  <si>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</si>
  <si>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</si>
  <si>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</si>
  <si>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</si>
  <si>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</si>
  <si>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</si>
  <si>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</si>
  <si>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</si>
  <si>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</si>
  <si>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</si>
  <si>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</si>
  <si>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</si>
  <si>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</si>
  <si>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</si>
  <si>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</si>
  <si>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</si>
  <si>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</si>
  <si>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</si>
  <si>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</si>
  <si>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</si>
  <si>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</si>
  <si>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</si>
  <si>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</si>
  <si>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</si>
  <si>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</si>
  <si>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</si>
  <si>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</si>
  <si>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</si>
  <si>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</si>
  <si>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</si>
  <si>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</si>
  <si>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</si>
  <si>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</si>
  <si>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</si>
  <si>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</si>
  <si>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</si>
  <si>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</si>
  <si>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</si>
  <si>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</si>
  <si>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</si>
  <si>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</si>
  <si>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</si>
  <si>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</si>
  <si>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</si>
  <si>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</si>
  <si>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</si>
  <si>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</si>
  <si>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</si>
  <si>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</si>
  <si>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</si>
  <si>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</si>
  <si>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</si>
  <si>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</si>
  <si>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</si>
  <si>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</si>
  <si>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</si>
  <si>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</si>
  <si>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</si>
  <si>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</si>
  <si>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</si>
  <si>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</si>
  <si>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</si>
  <si>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</si>
  <si>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</si>
  <si>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</si>
  <si>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</si>
  <si>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</si>
  <si>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</si>
  <si>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</si>
  <si>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</si>
  <si>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</si>
  <si>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</si>
  <si>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</si>
  <si>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</si>
  <si>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</si>
  <si>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</si>
  <si>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</si>
  <si>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</si>
  <si>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</si>
  <si>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</si>
  <si>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</si>
  <si>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</si>
  <si>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</si>
  <si>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</si>
  <si>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</si>
  <si>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</si>
  <si>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</si>
  <si>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</si>
  <si>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</si>
  <si>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</si>
  <si>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</si>
  <si>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</si>
  <si>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</si>
  <si>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</si>
  <si>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</si>
  <si>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</si>
  <si>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</si>
  <si>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</si>
  <si>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</si>
  <si>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</si>
  <si>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</si>
  <si>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</si>
  <si>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</si>
  <si>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</si>
  <si>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</si>
  <si>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</si>
  <si>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</si>
  <si>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</si>
  <si>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</si>
  <si>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</si>
  <si>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</si>
  <si>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</si>
  <si>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</si>
  <si>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</si>
  <si>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</si>
  <si>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</si>
  <si>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</si>
  <si>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</si>
  <si>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</si>
  <si>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</si>
  <si>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</si>
  <si>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</si>
  <si>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</si>
  <si>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</si>
  <si>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</si>
  <si>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</si>
  <si>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</si>
  <si>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</si>
  <si>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</si>
  <si>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</si>
  <si>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</si>
  <si>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</si>
  <si>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</si>
  <si>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</si>
  <si>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</si>
  <si>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</si>
  <si>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</si>
  <si>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</si>
  <si>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</si>
  <si>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</si>
  <si>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</si>
  <si>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</si>
  <si>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</si>
  <si>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</si>
  <si>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</si>
  <si>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</si>
  <si>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</si>
  <si>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</si>
  <si>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</si>
  <si>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</si>
  <si>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</si>
  <si>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</si>
  <si>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</si>
  <si>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</si>
  <si>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</si>
  <si>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</si>
  <si>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</si>
  <si>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</si>
  <si>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</si>
  <si>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</si>
  <si>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</si>
  <si>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</si>
  <si>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</si>
  <si>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</si>
  <si>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</si>
  <si>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</si>
  <si>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</si>
  <si>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</si>
  <si>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</si>
  <si>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</si>
  <si>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</si>
  <si>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</si>
  <si>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</si>
  <si>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</si>
  <si>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</si>
  <si>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</si>
  <si>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</si>
  <si>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</si>
  <si>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</si>
  <si>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</si>
  <si>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</si>
  <si>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</si>
  <si>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</si>
  <si>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</si>
  <si>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</si>
  <si>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</si>
  <si>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</si>
  <si>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</si>
  <si>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</si>
  <si>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</si>
  <si>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</si>
  <si>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</si>
  <si>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</si>
  <si>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</si>
  <si>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</si>
  <si>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</si>
  <si>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</si>
  <si>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</si>
  <si>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</si>
  <si>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</si>
  <si>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</si>
  <si>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</si>
  <si>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</si>
  <si>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</si>
  <si>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</si>
  <si>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</si>
  <si>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</si>
  <si>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</si>
  <si>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</si>
  <si>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</si>
  <si>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</si>
  <si>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</si>
  <si>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</si>
  <si>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</si>
  <si>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</si>
  <si>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</si>
  <si>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</si>
  <si>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</si>
  <si>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</si>
  <si>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</si>
  <si>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</si>
  <si>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</si>
  <si>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</si>
  <si>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</si>
  <si>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</si>
  <si>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</si>
  <si>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</si>
  <si>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</si>
  <si>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</si>
  <si>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</si>
  <si>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</si>
  <si>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</si>
  <si>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</si>
  <si>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</si>
  <si>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</si>
  <si>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</si>
  <si>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</si>
  <si>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</si>
  <si>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</si>
  <si>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</si>
  <si>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</si>
  <si>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</si>
  <si>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</si>
  <si>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</si>
  <si>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</si>
  <si>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</si>
  <si>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</si>
  <si>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</si>
  <si>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</si>
  <si>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</si>
  <si>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</si>
  <si>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</si>
  <si>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</si>
  <si>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</si>
  <si>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</si>
  <si>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</si>
  <si>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</si>
  <si>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</si>
  <si>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</si>
  <si>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</si>
  <si>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</si>
  <si>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</si>
  <si>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</si>
  <si>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</si>
  <si>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</si>
  <si>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</si>
  <si>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</si>
  <si>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</si>
  <si>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</si>
  <si>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</si>
  <si>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</si>
  <si>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</si>
  <si>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</si>
  <si>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</si>
  <si>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</si>
  <si>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</si>
  <si>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</si>
  <si>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</si>
  <si>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</si>
  <si>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</si>
  <si>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</si>
  <si>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</si>
  <si>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</si>
  <si>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</si>
  <si>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</si>
  <si>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</si>
  <si>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</si>
  <si>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</si>
  <si>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</si>
  <si>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</si>
  <si>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</si>
  <si>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</si>
  <si>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</si>
  <si>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</si>
  <si>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</si>
  <si>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</si>
  <si>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</si>
  <si>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</si>
  <si>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</si>
  <si>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</si>
  <si>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</si>
  <si>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</si>
  <si>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</si>
  <si>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</si>
  <si>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</si>
  <si>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</si>
  <si>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</si>
  <si>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</si>
  <si>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</si>
  <si>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</si>
  <si>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</si>
  <si>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</si>
  <si>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</si>
  <si>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</si>
  <si>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</si>
  <si>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</si>
  <si>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</si>
  <si>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</si>
  <si>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</si>
  <si>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</si>
  <si>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</si>
  <si>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</si>
  <si>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</si>
  <si>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</si>
  <si>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</si>
  <si>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</si>
  <si>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</si>
  <si>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</si>
  <si>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</si>
  <si>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</si>
  <si>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</si>
  <si>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</si>
  <si>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</si>
  <si>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</si>
  <si>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</si>
  <si>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</si>
  <si>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</si>
  <si>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</si>
  <si>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</si>
  <si>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</si>
  <si>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</si>
  <si>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</si>
  <si>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</si>
  <si>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</si>
  <si>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</si>
  <si>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</si>
  <si>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</si>
  <si>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</si>
  <si>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</si>
  <si>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</si>
  <si>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</si>
  <si>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</si>
  <si>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</si>
  <si>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</si>
  <si>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</si>
  <si>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</si>
  <si>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</si>
  <si>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</si>
  <si>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</si>
  <si>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</si>
  <si>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</si>
  <si>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</si>
  <si>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</si>
  <si>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</si>
  <si>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</si>
  <si>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</si>
  <si>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</si>
  <si>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</si>
  <si>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</si>
  <si>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</si>
  <si>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</si>
  <si>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</si>
  <si>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</si>
  <si>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</si>
  <si>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</si>
  <si>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</si>
  <si>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</si>
  <si>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</si>
  <si>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</si>
  <si>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</si>
  <si>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</si>
  <si>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</si>
  <si>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</si>
  <si>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</si>
  <si>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</si>
  <si>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</si>
  <si>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</si>
  <si>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</si>
  <si>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</si>
  <si>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</si>
  <si>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</si>
  <si>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</si>
  <si>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</si>
  <si>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</si>
  <si>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</si>
  <si>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</si>
  <si>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</si>
  <si>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</si>
  <si>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</si>
  <si>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</si>
  <si>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</si>
  <si>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</si>
  <si>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</si>
  <si>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</si>
  <si>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</si>
  <si>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</si>
  <si>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</si>
  <si>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</si>
  <si>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</si>
  <si>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</si>
  <si>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</si>
  <si>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</si>
  <si>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</si>
  <si>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</si>
  <si>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</si>
  <si>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</si>
  <si>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</si>
  <si>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</si>
  <si>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</si>
  <si>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</si>
  <si>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</si>
  <si>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</si>
  <si>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</si>
  <si>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</si>
  <si>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</si>
  <si>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</si>
  <si>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</si>
  <si>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</si>
  <si>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</si>
  <si>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</si>
  <si>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</si>
  <si>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</si>
  <si>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</si>
  <si>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</si>
  <si>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</si>
  <si>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</si>
  <si>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</si>
  <si>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</si>
  <si>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</si>
  <si>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</si>
  <si>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</si>
  <si>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</si>
  <si>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</si>
  <si>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</si>
  <si>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</si>
  <si>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</si>
  <si>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</si>
  <si>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</si>
  <si>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</si>
  <si>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</si>
  <si>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</si>
  <si>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</si>
  <si>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</si>
  <si>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</si>
  <si>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</si>
  <si>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</si>
  <si>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</si>
  <si>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</si>
  <si>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</si>
  <si>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</si>
  <si>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</si>
  <si>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</si>
  <si>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</si>
  <si>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</si>
  <si>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</si>
  <si>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</si>
  <si>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</si>
  <si>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</si>
  <si>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</si>
  <si>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</si>
  <si>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</si>
  <si>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</si>
  <si>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</si>
  <si>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</si>
  <si>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</si>
  <si>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</si>
  <si>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</si>
  <si>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</si>
  <si>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</si>
  <si>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</si>
  <si>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</si>
  <si>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</si>
  <si>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</si>
  <si>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</si>
  <si>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</si>
  <si>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</si>
  <si>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</si>
  <si>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</si>
  <si>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</si>
  <si>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</si>
  <si>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</si>
  <si>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</si>
  <si>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</si>
  <si>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</si>
  <si>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</si>
  <si>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</si>
  <si>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</si>
  <si>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</si>
  <si>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</si>
  <si>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</si>
  <si>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</si>
  <si>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</si>
  <si>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</si>
  <si>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</si>
  <si>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</si>
  <si>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</si>
  <si>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</si>
  <si>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</si>
  <si>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</si>
  <si>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</si>
  <si>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</si>
  <si>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</si>
  <si>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</si>
  <si>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</si>
  <si>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</si>
  <si>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</si>
  <si>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</si>
  <si>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</si>
  <si>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</si>
  <si>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</si>
  <si>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</si>
  <si>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</si>
  <si>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</si>
  <si>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</si>
  <si>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</si>
  <si>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</si>
  <si>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</si>
  <si>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</si>
  <si>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</si>
  <si>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</si>
  <si>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</si>
  <si>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</si>
  <si>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</si>
  <si>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</si>
  <si>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</si>
  <si>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</si>
  <si>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</si>
  <si>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</si>
  <si>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</si>
  <si>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</si>
  <si>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</si>
  <si>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</si>
  <si>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</si>
  <si>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</si>
  <si>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</si>
  <si>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</si>
  <si>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</si>
  <si>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</si>
  <si>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</si>
  <si>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</si>
  <si>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</si>
  <si>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</si>
  <si>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</si>
  <si>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</si>
  <si>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</si>
  <si>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</si>
  <si>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</si>
  <si>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</si>
  <si>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</si>
  <si>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</si>
  <si>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</si>
  <si>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</si>
  <si>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</si>
  <si>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</si>
  <si>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</si>
  <si>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</si>
  <si>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</si>
  <si>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</si>
  <si>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</si>
  <si>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</si>
  <si>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</si>
  <si>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</si>
  <si>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</si>
  <si>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</si>
  <si>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</si>
  <si>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</si>
  <si>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</si>
  <si>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</si>
  <si>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</si>
  <si>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</si>
  <si>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</si>
  <si>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</si>
  <si>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</si>
  <si>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</si>
  <si>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</si>
  <si>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</si>
  <si>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</si>
  <si>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</si>
  <si>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</si>
  <si>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</si>
  <si>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</si>
  <si>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</si>
  <si>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</si>
  <si>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</si>
  <si>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</si>
  <si>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</si>
  <si>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</si>
  <si>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</si>
  <si>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</si>
  <si>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</si>
  <si>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</si>
  <si>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</si>
  <si>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</si>
  <si>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</si>
  <si>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</si>
  <si>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</si>
  <si>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</si>
  <si>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</si>
  <si>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</si>
  <si>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</si>
  <si>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</si>
  <si>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</si>
  <si>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</si>
  <si>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</si>
  <si>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</si>
  <si>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</si>
  <si>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</si>
  <si>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</si>
  <si>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</si>
  <si>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</si>
  <si>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</si>
  <si>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</si>
  <si>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</si>
  <si>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</si>
  <si>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</si>
  <si>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</si>
  <si>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</si>
  <si>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</si>
  <si>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</si>
  <si>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</si>
  <si>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</si>
  <si>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</si>
  <si>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</si>
  <si>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</si>
  <si>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</si>
  <si>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</si>
  <si>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</si>
  <si>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</si>
  <si>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</si>
  <si>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</si>
  <si>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</si>
  <si>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</si>
  <si>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</si>
  <si>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</si>
  <si>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</si>
  <si>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</si>
  <si>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</si>
  <si>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</si>
  <si>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</si>
  <si>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</si>
  <si>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</si>
  <si>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</si>
  <si>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</si>
  <si>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</si>
  <si>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</si>
  <si>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</si>
  <si>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</si>
  <si>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</si>
  <si>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</si>
  <si>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</si>
  <si>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</si>
  <si>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</si>
  <si>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</si>
  <si>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</si>
  <si>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</si>
  <si>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</si>
  <si>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</si>
  <si>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</si>
  <si>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</si>
  <si>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</si>
  <si>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</si>
  <si>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</si>
  <si>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</si>
  <si>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</si>
  <si>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</si>
  <si>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</si>
  <si>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</si>
  <si>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</si>
  <si>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</si>
  <si>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</si>
  <si>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</si>
  <si>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</si>
  <si>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</si>
  <si>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</si>
  <si>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</si>
  <si>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</si>
  <si>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</si>
  <si>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</si>
  <si>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</si>
  <si>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</si>
  <si>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</si>
  <si>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</si>
  <si>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</si>
  <si>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</si>
  <si>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</si>
  <si>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</si>
  <si>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</si>
  <si>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</si>
  <si>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</si>
  <si>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</si>
  <si>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</si>
  <si>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</si>
  <si>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</si>
  <si>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</si>
  <si>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</si>
  <si>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</si>
  <si>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</si>
  <si>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</si>
  <si>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</si>
  <si>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</si>
  <si>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</si>
  <si>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</si>
  <si>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</si>
  <si>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</si>
  <si>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</si>
  <si>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</si>
  <si>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</si>
  <si>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</si>
  <si>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</si>
  <si>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</si>
  <si>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</si>
  <si>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</si>
  <si>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</si>
  <si>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</si>
  <si>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</si>
  <si>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</si>
  <si>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</si>
  <si>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</si>
  <si>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</si>
  <si>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</si>
  <si>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</si>
  <si>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</si>
  <si>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</si>
  <si>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</si>
  <si>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</si>
  <si>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</si>
  <si>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</si>
  <si>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</si>
  <si>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</si>
  <si>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</si>
  <si>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</si>
  <si>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</si>
  <si>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</si>
  <si>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</si>
  <si>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</si>
  <si>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</si>
  <si>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</si>
  <si>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</si>
  <si>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</si>
  <si>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</si>
  <si>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</si>
  <si>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</si>
  <si>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</si>
  <si>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</si>
  <si>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</si>
  <si>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</si>
  <si>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</si>
  <si>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</si>
  <si>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</si>
  <si>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</si>
  <si>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</si>
  <si>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</si>
  <si>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</si>
  <si>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</si>
  <si>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</si>
  <si>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</si>
  <si>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</si>
  <si>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</si>
  <si>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</si>
  <si>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</si>
  <si>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</si>
  <si>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</si>
  <si>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</si>
  <si>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</si>
  <si>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</si>
  <si>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</si>
  <si>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</si>
  <si>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</si>
  <si>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</si>
  <si>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</si>
  <si>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</si>
  <si>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</si>
  <si>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</si>
  <si>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</si>
  <si>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</si>
  <si>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</si>
  <si>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</si>
  <si>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</si>
  <si>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</si>
  <si>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</si>
  <si>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</si>
  <si>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</si>
  <si>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</si>
  <si>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</si>
  <si>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</si>
  <si>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</si>
  <si>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</si>
  <si>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</si>
  <si>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</si>
  <si>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</si>
  <si>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</si>
  <si>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</si>
  <si>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</si>
  <si>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</si>
  <si>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</si>
  <si>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</si>
  <si>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</si>
  <si>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</si>
  <si>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</si>
  <si>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</si>
  <si>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</si>
  <si>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</si>
  <si>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</si>
  <si>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</si>
  <si>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</si>
  <si>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</si>
  <si>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</si>
  <si>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</si>
  <si>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</si>
  <si>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</si>
  <si>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</si>
  <si>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</si>
  <si>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</si>
  <si>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</si>
  <si>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</si>
  <si>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</si>
  <si>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</si>
  <si>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</si>
  <si>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</si>
  <si>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</si>
  <si>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</si>
  <si>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</si>
  <si>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</si>
  <si>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</si>
  <si>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</si>
  <si>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</si>
  <si>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</si>
  <si>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</si>
  <si>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</si>
  <si>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</si>
  <si>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</si>
  <si>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</si>
  <si>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</si>
  <si>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</si>
  <si>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</si>
  <si>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</si>
  <si>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</si>
  <si>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</si>
  <si>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</si>
  <si>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</si>
  <si>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</si>
  <si>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</si>
  <si>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</si>
  <si>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</si>
  <si>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</si>
  <si>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</si>
  <si>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</si>
  <si>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</si>
  <si>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</si>
  <si>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</si>
  <si>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</si>
  <si>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</si>
  <si>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</si>
  <si>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</si>
  <si>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</si>
  <si>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</si>
  <si>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</si>
  <si>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</si>
  <si>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</si>
  <si>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</si>
  <si>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</si>
  <si>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</si>
  <si>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</si>
  <si>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</si>
  <si>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</si>
  <si>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</si>
  <si>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</si>
  <si>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</si>
  <si>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</si>
  <si>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</si>
  <si>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</si>
  <si>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</si>
  <si>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</si>
  <si>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</si>
  <si>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</si>
  <si>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</si>
  <si>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</si>
  <si>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</si>
  <si>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</si>
  <si>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</si>
  <si>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</si>
  <si>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</si>
  <si>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</si>
  <si>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</si>
  <si>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</si>
  <si>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</si>
  <si>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</si>
  <si>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</si>
  <si>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</si>
  <si>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</si>
  <si>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</si>
  <si>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</si>
  <si>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</si>
  <si>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</si>
  <si>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</si>
  <si>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</si>
  <si>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</si>
  <si>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</si>
  <si>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</si>
  <si>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</si>
  <si>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</si>
  <si>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</si>
  <si>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</si>
  <si>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</si>
  <si>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</si>
  <si>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</si>
  <si>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</si>
  <si>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</si>
  <si>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</si>
  <si>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</si>
  <si>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</si>
  <si>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</si>
  <si>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</si>
  <si>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</si>
  <si>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</si>
  <si>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</si>
  <si>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</si>
  <si>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</si>
  <si>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</si>
  <si>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</si>
  <si>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</si>
  <si>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</si>
  <si>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</si>
  <si>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</si>
  <si>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</si>
  <si>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</si>
  <si>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</si>
  <si>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</si>
  <si>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</si>
  <si>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</si>
  <si>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</si>
  <si>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</si>
  <si>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</si>
  <si>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</si>
  <si>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</si>
  <si>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</si>
  <si>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</si>
  <si>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</si>
  <si>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</si>
  <si>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</si>
  <si>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</si>
  <si>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</si>
  <si>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</si>
  <si>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</si>
  <si>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</si>
  <si>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</si>
  <si>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</si>
  <si>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</si>
  <si>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</si>
  <si>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</si>
  <si>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</si>
  <si>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</si>
  <si>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</si>
  <si>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</si>
  <si>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</si>
  <si>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</si>
  <si>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</si>
  <si>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</si>
  <si>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</si>
  <si>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</si>
  <si>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</si>
  <si>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</si>
  <si>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</si>
  <si>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</si>
  <si>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</si>
  <si>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</si>
  <si>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</si>
  <si>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</si>
  <si>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</si>
  <si>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</si>
  <si>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</si>
  <si>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</si>
  <si>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</si>
  <si>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</si>
  <si>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</si>
  <si>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</si>
  <si>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</si>
  <si>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</si>
  <si>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</si>
  <si>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</si>
  <si>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</si>
  <si>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</si>
  <si>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</si>
  <si>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</si>
  <si>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</si>
  <si>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</si>
  <si>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</si>
  <si>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</si>
  <si>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</si>
  <si>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</si>
  <si>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</si>
  <si>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</si>
  <si>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</si>
  <si>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</si>
  <si>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</si>
  <si>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</si>
  <si>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</si>
  <si>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</si>
  <si>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</si>
  <si>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</si>
  <si>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</si>
  <si>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</si>
  <si>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</si>
  <si>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</si>
  <si>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</si>
  <si>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</si>
  <si>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</si>
  <si>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</si>
  <si>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</si>
  <si>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</si>
  <si>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</si>
  <si>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</si>
  <si>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</si>
  <si>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</si>
  <si>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</si>
  <si>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</si>
  <si>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</si>
  <si>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</si>
  <si>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</si>
  <si>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</si>
  <si>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</si>
  <si>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</si>
  <si>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</si>
  <si>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</si>
  <si>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</si>
  <si>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</si>
  <si>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</si>
  <si>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</si>
  <si>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</si>
  <si>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</si>
  <si>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</si>
  <si>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</si>
  <si>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</si>
  <si>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</si>
  <si>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</si>
  <si>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</si>
  <si>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</si>
  <si>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</si>
  <si>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</si>
  <si>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</si>
  <si>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</si>
  <si>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</si>
  <si>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</si>
  <si>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</si>
  <si>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</si>
  <si>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</si>
  <si>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</si>
  <si>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</si>
  <si>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</si>
  <si>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</si>
  <si>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</si>
  <si>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</si>
  <si>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</si>
  <si>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</si>
  <si>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</si>
  <si>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</si>
  <si>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</si>
  <si>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</si>
  <si>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</si>
  <si>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</si>
  <si>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</si>
  <si>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</si>
  <si>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</si>
  <si>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</si>
  <si>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</si>
  <si>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</si>
  <si>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</si>
  <si>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</si>
  <si>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</si>
  <si>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</si>
  <si>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</si>
  <si>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</si>
  <si>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</si>
  <si>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</si>
  <si>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</si>
  <si>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</si>
  <si>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</si>
  <si>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</si>
  <si>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</si>
  <si>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</si>
  <si>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</si>
  <si>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</si>
  <si>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</si>
  <si>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</si>
  <si>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</si>
  <si>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</si>
  <si>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</si>
  <si>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</si>
  <si>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</si>
  <si>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</si>
  <si>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</si>
  <si>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</si>
  <si>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</si>
  <si>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</si>
  <si>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</si>
  <si>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</si>
  <si>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</si>
  <si>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</si>
  <si>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</si>
  <si>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</si>
  <si>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</si>
  <si>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</si>
  <si>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</si>
  <si>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</si>
  <si>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</si>
  <si>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</si>
  <si>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</si>
  <si>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</si>
  <si>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</si>
  <si>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</si>
  <si>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</si>
  <si>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</si>
  <si>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</si>
  <si>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</si>
  <si>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</si>
  <si>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</si>
  <si>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</si>
  <si>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</si>
  <si>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</si>
  <si>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</si>
  <si>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</si>
  <si>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</si>
  <si>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</si>
  <si>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</si>
  <si>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</si>
  <si>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</si>
  <si>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</si>
  <si>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</si>
  <si>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</si>
  <si>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</si>
  <si>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</si>
  <si>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</si>
  <si>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</si>
  <si>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</si>
  <si>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</si>
  <si>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</si>
  <si>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</si>
  <si>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</si>
  <si>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</si>
  <si>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</si>
  <si>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</si>
  <si>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</si>
  <si>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</si>
  <si>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</si>
  <si>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</si>
  <si>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</si>
  <si>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</si>
  <si>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</si>
  <si>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</si>
  <si>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</si>
  <si>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</si>
  <si>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</si>
  <si>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</si>
  <si>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</si>
  <si>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</si>
  <si>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</si>
  <si>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</si>
  <si>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</si>
  <si>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</si>
  <si>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</si>
  <si>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</si>
  <si>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</si>
  <si>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</si>
  <si>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</si>
  <si>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</si>
  <si>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</si>
  <si>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</si>
  <si>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</si>
  <si>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</si>
  <si>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</si>
  <si>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</si>
  <si>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</si>
  <si>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</si>
  <si>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</si>
  <si>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</si>
  <si>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</si>
  <si>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</si>
  <si>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</si>
  <si>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</si>
  <si>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</si>
  <si>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</si>
  <si>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</si>
  <si>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</si>
  <si>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</si>
  <si>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</si>
  <si>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</si>
  <si>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</si>
  <si>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</si>
  <si>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</si>
  <si>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</si>
  <si>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</si>
  <si>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</si>
  <si>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</si>
  <si>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</si>
  <si>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</si>
  <si>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</si>
  <si>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</si>
  <si>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</si>
  <si>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</si>
  <si>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</si>
  <si>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</si>
  <si>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</si>
  <si>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</si>
  <si>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</si>
  <si>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</si>
  <si>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</si>
  <si>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</si>
  <si>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</si>
  <si>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</si>
  <si>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</si>
  <si>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</si>
  <si>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</si>
  <si>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</si>
  <si>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</si>
  <si>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</si>
  <si>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</si>
  <si>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</si>
  <si>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</si>
  <si>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</si>
  <si>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</si>
  <si>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</si>
  <si>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</si>
  <si>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</si>
  <si>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</si>
  <si>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</si>
  <si>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</si>
  <si>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</si>
  <si>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</si>
  <si>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</si>
  <si>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</si>
  <si>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</si>
  <si>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</si>
  <si>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</si>
  <si>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</si>
  <si>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</si>
  <si>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</si>
  <si>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</si>
  <si>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</si>
  <si>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</si>
  <si>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</si>
  <si>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</si>
  <si>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</si>
  <si>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</si>
  <si>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</si>
  <si>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</si>
  <si>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</si>
  <si>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</si>
  <si>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</si>
  <si>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</si>
  <si>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</si>
  <si>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</si>
  <si>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</si>
  <si>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</si>
  <si>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</si>
  <si>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</si>
  <si>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</si>
  <si>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</si>
  <si>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</si>
  <si>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</si>
  <si>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</si>
  <si>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</si>
  <si>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</si>
  <si>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</si>
  <si>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</si>
  <si>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</si>
  <si>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</si>
  <si>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</si>
  <si>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</si>
  <si>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</si>
  <si>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</si>
  <si>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</si>
  <si>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</si>
  <si>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</si>
  <si>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</si>
  <si>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</si>
  <si>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</si>
  <si>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</si>
  <si>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</si>
  <si>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</si>
  <si>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</si>
  <si>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</si>
  <si>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</si>
  <si>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</si>
  <si>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</si>
  <si>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</si>
  <si>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</si>
  <si>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</si>
  <si>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</si>
  <si>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</si>
  <si>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</si>
  <si>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</si>
  <si>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</si>
  <si>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</si>
  <si>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</si>
  <si>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</si>
  <si>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</si>
  <si>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</si>
  <si>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</si>
  <si>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</si>
  <si>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</si>
  <si>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</si>
  <si>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</si>
  <si>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</si>
  <si>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</si>
  <si>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</si>
  <si>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</si>
  <si>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</si>
  <si>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</si>
  <si>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</si>
  <si>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</si>
  <si>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</si>
  <si>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</si>
  <si>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</si>
  <si>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</si>
  <si>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</si>
  <si>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</si>
  <si>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</si>
  <si>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</si>
  <si>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</si>
  <si>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</si>
  <si>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</si>
  <si>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</si>
  <si>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</si>
  <si>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</si>
  <si>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</si>
  <si>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</si>
  <si>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</si>
  <si>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</si>
  <si>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</si>
  <si>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</si>
  <si>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</si>
  <si>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</si>
  <si>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</si>
  <si>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</si>
  <si>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</si>
  <si>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</si>
  <si>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</si>
  <si>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</si>
  <si>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</si>
  <si>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</si>
  <si>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</si>
  <si>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</si>
  <si>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</si>
  <si>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</si>
  <si>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</si>
  <si>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</si>
  <si>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</si>
  <si>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</si>
  <si>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</si>
  <si>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</si>
  <si>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</si>
  <si>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</si>
  <si>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</si>
  <si>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</si>
  <si>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</si>
  <si>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</si>
  <si>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</si>
  <si>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</si>
  <si>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</si>
  <si>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</si>
  <si>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</si>
  <si>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</si>
  <si>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</si>
  <si>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</si>
  <si>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</si>
  <si>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</si>
  <si>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</si>
  <si>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</si>
  <si>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</si>
  <si>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</si>
  <si>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</si>
  <si>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</si>
  <si>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</si>
  <si>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</si>
  <si>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</si>
  <si>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</si>
  <si>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</si>
  <si>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</si>
  <si>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</si>
  <si>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</si>
  <si>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</si>
  <si>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</si>
  <si>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</si>
  <si>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</si>
  <si>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</si>
  <si>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</si>
  <si>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</si>
  <si>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</si>
  <si>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</si>
  <si>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</si>
  <si>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</si>
  <si>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</si>
  <si>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</si>
  <si>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</si>
  <si>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</si>
  <si>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</si>
  <si>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</si>
  <si>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</si>
  <si>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</si>
  <si>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</si>
  <si>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</si>
  <si>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</si>
  <si>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</si>
  <si>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</si>
  <si>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</si>
  <si>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</si>
  <si>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</si>
  <si>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</si>
  <si>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</si>
  <si>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</si>
  <si>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</si>
  <si>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</si>
  <si>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</si>
  <si>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</si>
  <si>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</si>
  <si>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</si>
  <si>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</si>
  <si>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</si>
  <si>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</si>
  <si>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</si>
  <si>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</si>
  <si>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</si>
  <si>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</si>
  <si>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</si>
  <si>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</si>
  <si>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</si>
  <si>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</si>
  <si>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</si>
  <si>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</si>
  <si>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</si>
  <si>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</si>
  <si>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</si>
  <si>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</si>
  <si>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</si>
  <si>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</si>
  <si>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</si>
  <si>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</si>
  <si>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</si>
  <si>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</si>
  <si>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</si>
  <si>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</si>
  <si>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</si>
  <si>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</si>
  <si>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</si>
  <si>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</si>
  <si>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</si>
  <si>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</si>
  <si>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</si>
  <si>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</si>
  <si>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</si>
  <si>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</si>
  <si>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</si>
  <si>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</si>
  <si>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</si>
  <si>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</si>
  <si>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</si>
  <si>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</si>
  <si>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</si>
  <si>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</si>
  <si>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</si>
  <si>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</si>
  <si>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</si>
  <si>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</si>
  <si>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</si>
  <si>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</si>
  <si>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</si>
  <si>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</si>
  <si>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</si>
  <si>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</si>
  <si>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</si>
  <si>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</si>
  <si>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</si>
  <si>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</si>
  <si>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</si>
  <si>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</si>
  <si>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</si>
  <si>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</si>
  <si>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</si>
  <si>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</si>
  <si>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</si>
  <si>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</si>
  <si>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</si>
  <si>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</si>
  <si>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</si>
  <si>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</si>
  <si>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</si>
  <si>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</si>
  <si>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</si>
  <si>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</si>
  <si>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</si>
  <si>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</si>
  <si>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</si>
  <si>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</si>
  <si>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</si>
  <si>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</si>
  <si>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</si>
  <si>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</si>
  <si>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</si>
  <si>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</si>
  <si>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</si>
  <si>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</si>
  <si>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</si>
  <si>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</si>
  <si>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</si>
  <si>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</si>
  <si>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</si>
  <si>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</si>
  <si>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</si>
  <si>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</si>
  <si>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</si>
  <si>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</si>
  <si>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</si>
  <si>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</si>
  <si>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</si>
  <si>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</si>
  <si>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</si>
  <si>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</si>
  <si>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</si>
  <si>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</si>
  <si>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</si>
  <si>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</si>
  <si>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</si>
  <si>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</si>
  <si>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</si>
  <si>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</si>
  <si>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</si>
  <si>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</si>
  <si>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</si>
  <si>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</si>
  <si>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</si>
  <si>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</si>
  <si>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</si>
  <si>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</si>
  <si>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</si>
  <si>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</si>
  <si>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</si>
  <si>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</si>
  <si>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</si>
  <si>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</si>
  <si>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</si>
  <si>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</si>
  <si>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</si>
  <si>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</si>
  <si>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</si>
  <si>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</si>
  <si>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</si>
  <si>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</si>
  <si>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</si>
  <si>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</si>
  <si>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</si>
  <si>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</si>
  <si>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</si>
  <si>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</si>
  <si>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</si>
  <si>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</si>
  <si>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</si>
  <si>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</si>
  <si>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</si>
  <si>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</si>
  <si>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</si>
  <si>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</si>
  <si>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</si>
  <si>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</si>
  <si>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</si>
  <si>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</si>
  <si>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</si>
  <si>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</si>
  <si>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</si>
  <si>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</si>
  <si>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</si>
  <si>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</si>
  <si>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</si>
  <si>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</si>
  <si>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</si>
  <si>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</si>
  <si>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</si>
  <si>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</si>
  <si>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</si>
  <si>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</si>
  <si>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</si>
  <si>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</si>
  <si>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</si>
  <si>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</si>
  <si>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</si>
  <si>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</si>
  <si>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</si>
  <si>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</si>
  <si>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60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</si>
  <si>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</si>
  <si>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</si>
  <si>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</si>
  <si>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</si>
  <si>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</si>
  <si>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</si>
  <si>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</si>
  <si>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</si>
  <si>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</si>
  <si>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</si>
  <si>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</si>
  <si>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</si>
  <si>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</si>
  <si>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</si>
  <si>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</si>
  <si>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</si>
  <si>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</si>
  <si>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</si>
  <si>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</si>
  <si>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</si>
  <si>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</si>
  <si>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</si>
  <si>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</si>
  <si>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</si>
  <si>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</si>
  <si>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</si>
  <si>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</si>
  <si>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</si>
  <si>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</si>
  <si>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</si>
  <si>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</si>
  <si>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</si>
  <si>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</si>
  <si>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</si>
  <si>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</si>
  <si>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</si>
  <si>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</si>
  <si>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</si>
  <si>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</si>
  <si>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</si>
  <si>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</si>
  <si>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</si>
  <si>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</si>
  <si>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</si>
  <si>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</si>
  <si>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</si>
  <si>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</si>
  <si>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</si>
  <si>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</si>
  <si>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</si>
  <si>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</si>
  <si>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</si>
  <si>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</si>
  <si>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</si>
  <si>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</si>
  <si>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</si>
  <si>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</si>
  <si>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</si>
  <si>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</si>
  <si>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</si>
  <si>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</si>
  <si>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</si>
  <si>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</si>
  <si>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</si>
  <si>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</si>
  <si>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</si>
  <si>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</si>
  <si>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</si>
  <si>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</si>
  <si>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</si>
  <si>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</si>
  <si>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</si>
  <si>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</si>
  <si>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</si>
  <si>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</si>
  <si>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</si>
  <si>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</si>
  <si>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</si>
  <si>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</si>
  <si>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</si>
  <si>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</si>
  <si>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</si>
  <si>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</si>
  <si>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</si>
  <si>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</si>
  <si>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</si>
  <si>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</si>
  <si>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</si>
  <si>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</si>
  <si>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</si>
  <si>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</si>
  <si>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</si>
  <si>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</si>
  <si>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</si>
  <si>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</si>
  <si>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</si>
  <si>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</si>
  <si>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</si>
  <si>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</si>
  <si>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</si>
  <si>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</si>
  <si>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</si>
  <si>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</si>
  <si>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</si>
  <si>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Site Down again // EM team at site checking</t>
  </si>
  <si>
    <t>NO PCM</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</si>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</sst>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291.25311990740738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10.758131481481541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2.27148148114793E-2</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45954.201545833334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45954.201545833334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45954.201545833334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45954.201545833334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45954.201545833334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45954.201545833334</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45954.201545833334</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45954.201545833334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45954.201545833334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45954.201545833334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45954.201545833334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45954.201545833334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45954.201545833334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45954.201545833334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45954.201545833334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45954.201545833334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45954.201545833334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45954.201545833334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45954.201545833334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45954.201545833334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45954.201545833334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45954.201545833334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45954.201545833334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45954.201545833334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45954.201545833334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45954.201545833334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45954.201545833334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45954.201545833334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45954.201545833334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45954.201545833334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45954.201545833334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45954.201545833334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45954.201545833334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45954.201545833334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45954.201545833334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45954.201545833334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45954.201545833334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45954.201545833334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45954.201545833334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45954.201545833334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45954.201545833334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45954.201545833334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45954.201545833334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45954.201545833334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45954.201545833334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45954.201545833334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45954.201545833334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45954.201545833334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45954.201545833334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45954.201545833334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45954.201545833334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45954.201545833334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45954.201545833334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45954.201545833334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45954.201545833334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45954.201545833334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45954.201545833334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45954.201545833334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45954.201545833334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45954.201545833334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45954.201545833334</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45954.201545833334</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45954.201545833334</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25965AEA-134E-47D5-9DDF-F9A399CDD226}"/>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tabSelected="1" workbookViewId="0">
      <selection activeCell="A8" sqref="A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129.20170787037205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9.7057703703685547</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0.28212453703599749</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0.22770324074372184</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45954.201545833334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45954.201545833334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45954.201545833334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45954.201545833334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45954.201545833334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45954.201545833334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45954.201545833334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45954.201545833334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45954.201545833334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45954.201545833334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45954.201545833334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45954.201545833334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45954.201545833334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45954.201545833334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45954.201545833334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45954.201545833334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45954.201545833334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45954.201545833334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45954.201545833334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45954.201545833334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45954.201545833334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45954.201545833334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45954.201545833334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45954.201545833334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45954.201545833334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45954.201545833334</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45954.201545833334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45954.201545833334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45954.201545833334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45954.201545833334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45954.201545833334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45954.201545833334</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45954.201545833334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45954.201545833334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45954.201545833334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45954.201545833334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45954.201545833334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45954.201545833334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45954.201545833334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45954.201545833334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45954.201545833334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45954.201545833334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45954.201545833334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45954.201545833334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45954.201545833334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45954.201545833334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45954.201545833334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45954.201545833334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45954.201545833334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45954.201545833334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45954.201545833334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45954.201545833334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45954.201545833334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45954.201545833334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45954.201545833334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45954.201545833334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45954.201545833334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45954.201545833334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45954.201545833334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45954.201545833334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45954.201545833334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45954.201545833334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45954.201545833334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45954.201545833334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45954.201545833334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45954.201545833334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45954.201545833334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45954.201545833334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45954.201545833334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45954.201545833334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45954.201545833334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45954.201545833334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45954.201545833334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45954.201545833334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45954.201545833334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45954.201545833334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45954.201545833334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45954.201545833334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45954.201545833334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45954.201545833334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45954.201545833334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45954.201545833334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45954.201545833334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45954.201545833334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45954.201545833334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45954.201545833334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45954.201545833334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45954.201545833334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45954.201545833334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45954.201545833334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45954.201545833334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45954.201545833334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45954.201545833334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45954.201545833334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45954.201545833334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45954.201545833334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45954.201545833334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45954.201545833334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45954.201545833334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45954.201545833334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45954.201545833334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45954.201545833334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45954.201545833334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45954.201545833334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45954.201545833334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45954.201545833334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45954.201545833334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45954.201545833334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45954.201545833334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45954.201545833334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45954.201545833334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45954.201545833334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45954.201545833334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45954.201545833334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45954.201545833334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45954.201545833334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45954.201545833334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45954.201545833334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45954.201545833334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45954.201545833334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45954.201545833334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45954.201545833334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45954.201545833334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45954.201545833334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45954.201545833334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45954.201545833334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45954.201545833334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45954.201545833334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45954.201545833334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45954.201545833334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45954.201545833334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45954.201545833334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45954.201545833334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45954.201545833334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45954.201545833334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45954.201545833334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45954.201545833334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45954.201545833334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45954.201545833334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45954.201545833334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45954.201545833334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45954.201545833334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45954.201545833334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45954.201545833334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45954.201545833334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45954.201545833334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45954.201545833334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45954.201545833334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45954.201545833334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45954.201545833334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45954.201545833334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45954.201545833334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45954.201545833334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45954.201545833334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45954.201545833334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45954.201545833334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45954.201545833334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45954.201545833334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45954.201545833334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45954.201545833334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45954.201545833334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45954.201545833334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45954.201545833334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45954.201545833334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45954.201545833334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45954.201545833334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45954.201545833334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45954.201545833334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45954.201545833334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45954.201545833334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45954.201545833334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45954.201545833334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45954.201545833334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45954.201545833334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45954.201545833334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45954.201545833334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45954.201545833334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45954.201545833334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45954.201545833334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45954.201545833334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45954.201545833334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45954.201545833334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45954.201545833334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45954.201545833334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45954.201545833334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45954.201545833334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45954.201545833334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45954.201545833334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45954.201545833334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45954.201545833334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45954.201545833334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45954.201545833334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45954.201545833334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45954.201545833334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45954.201545833334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45954.201545833334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45954.201545833334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45954.201545833334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45954.201545833334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45954.201545833334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45954.201545833334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45954.201545833334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45954.201545833334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45954.201545833334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45954.201545833334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45954.201545833334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45954.201545833334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45954.201545833334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45954.201545833334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45954.201545833334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45954.201545833334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45954.201545833334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45954.201545833334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45954.201545833334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45954.201545833334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45954.201545833334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45954.201545833334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45954.201545833334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45954.201545833334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45954.201545833334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45954.201545833334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45954.201545833334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45954.201545833334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45954.201545833334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45954.201545833334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45954.201545833334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45954.201545833334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45954.201545833334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45954.201545833334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45954.201545833334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45954.201545833334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45954.201545833334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45954.201545833334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45954.201545833334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45954.201545833334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45954.201545833334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45954.201545833334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45954.201545833334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45954.201545833334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45954.201545833334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45954.201545833334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45954.201545833334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45954.201545833334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45954.201545833334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45954.201545833334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45954.201545833334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45954.201545833334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45954.201545833334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45954.201545833334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45954.201545833334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45954.201545833334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45954.201545833334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45954.201545833334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45954.201545833334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45954.201545833334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45954.201545833334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45954.201545833334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45954.201545833334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45954.201545833334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45954.201545833334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45954.201545833334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45954.201545833334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45954.201545833334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45954.201545833334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45954.201545833334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45954.201545833334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45954.201545833334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45954.201545833334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45954.201545833334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45954.201545833334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45954.201545833334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45954.201545833334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45954.201545833334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45954.201545833334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45954.201545833334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45954.201545833334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45954.201545833334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45954.201545833334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45954.201545833334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45954.201545833334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45954.201545833334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45954.201545833334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45954.201545833334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45954.201545833334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45954.201545833334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45954.201545833334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45954.201545833334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45954.201545833334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45954.201545833334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45954.201545833334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45954.201545833334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45954.201545833334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45954.201545833334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45954.201545833334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45954.201545833334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45954.201545833334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45954.201545833334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45954.201545833334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45954.201545833334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45954.201545833334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45954.201545833334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45954.201545833334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45954.201545833334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45954.201545833334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45954.201545833334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45954.201545833334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45954.201545833334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45954.201545833334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45954.201545833334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45954.201545833334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45954.201545833334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45954.201545833334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45954.201545833334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45954.201545833334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45954.201545833334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45954.201545833334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45954.201545833334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45954.201545833334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45954.201545833334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45954.201545833334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45954.201545833334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45954.201545833334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45954.201545833334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45954.201545833334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45954.201545833334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45954.201545833334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45954.201545833334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45954.201545833334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45954.201545833334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45954.201545833334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45954.201545833334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45954.201545833334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45954.201545833334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45954.201545833334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45954.201545833334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45954.201545833334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45954.201545833334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45954.201545833334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45954.201545833334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45954.201545833334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45954.201545833334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45954.201545833334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45954.201545833334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45954.201545833334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45954.201545833334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45954.201545833334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45954.201545833334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45954.201545833334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45954.201545833334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45954.201545833334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45954.201545833334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45954.201545833334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45954.201545833334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45954.201545833334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45954.201545833334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45954.201545833334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45954.201545833334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45954.201545833334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45954.201545833334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45954.201545833334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45954.201545833334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45954.201545833334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45954.201545833334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45954.201545833334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45954.201545833334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45954.201545833334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45954.201545833334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45954.201545833334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45954.201545833334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45954.201545833334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45954.201545833334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45954.201545833334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45954.201545833334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45954.201545833334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45954.201545833334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45954.201545833334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45954.201545833334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45954.201545833334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45954.201545833334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45954.201545833334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45954.201545833334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45954.201545833334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45954.201545833334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45954.201545833334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45954.201545833334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45954.201545833334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45954.201545833334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45954.201545833334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45954.201545833334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45954.201545833334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45954.201545833334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45954.201545833334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45954.201545833334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45954.201545833334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45954.201545833334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45954.201545833334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45954.201545833334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45954.201545833334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45954.201545833334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45954.201545833334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45954.201545833334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45954.201545833334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45954.201545833334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45954.201545833334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45954.201545833334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45954.201545833334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45954.201545833334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45954.201545833334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45954.201545833334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45954.201545833334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45954.201545833334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45954.201545833334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45954.201545833334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45954.201545833334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45954.201545833334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45954.201545833334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45954.201545833334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45954.201545833334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45954.201545833334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45954.201545833334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45954.201545833334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45954.201545833334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45954.201545833334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45954.201545833334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45954.201545833334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45954.201545833334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45954.201545833334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45954.201545833334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45954.201545833334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45954.201545833334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45954.201545833334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45954.201545833334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45954.201545833334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45954.201545833334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45954.201545833334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45954.201545833334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45954.201545833334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45954.201545833334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45954.201545833334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45954.201545833334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45954.201545833334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45954.201545833334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45954.201545833334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45954.201545833334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45954.201545833334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45954.201545833334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45954.201545833334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45954.201545833334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45954.201545833334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45954.201545833334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45954.201545833334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45954.201545833334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45954.201545833334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45954.201545833334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45954.201545833334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45954.201545833334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45954.201545833334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45954.201545833334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45954.201545833334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45954.201545833334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45954.201545833334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45954.201545833334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45954.201545833334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45954.201545833334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45954.201545833334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45954.201545833334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45954.201545833334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45954.201545833334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45954.201545833334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45954.201545833334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45954.201545833334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45954.201545833334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45954.201545833334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45954.201545833334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45954.201545833334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45954.201545833334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45954.201545833334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45954.201545833334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45954.201545833334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45954.201545833334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45954.201545833334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45954.201545833334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45954.201545833334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45954.201545833334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45954.201545833334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45954.201545833334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45954.201545833334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45954.201545833334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45954.201545833334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45954.201545833334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45954.201545833334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45954.201545833334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45954.201545833334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45954.201545833334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45954.201545833334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45954.201545833334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45954.201545833334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45954.201545833334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45954.201545833334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45954.201545833334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45954.201545833334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45954.201545833334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45954.201545833334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45954.201545833334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45954.201545833334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45954.201545833334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45954.201545833334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45954.201545833334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45954.201545833334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45954.201545833334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45954.201545833334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45954.201545833334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45954.201545833334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45954.201545833334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45954.201545833334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45954.201545833334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45954.201545833334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45954.201545833334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45954.201545833334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45954.201545833334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45954.201545833334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45954.201545833334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45954.201545833334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45954.201545833334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45954.201545833334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45954.201545833334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45954.201545833334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45954.201545833334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45954.201545833334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45954.201545833334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45954.201545833334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45954.201545833334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45954.201545833334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45954.201545833334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45954.201545833334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45954.201545833334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45954.201545833334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45954.201545833334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45954.201545833334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45954.201545833334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45954.201545833334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45954.201545833334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45954.201545833334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45954.201545833334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45954.201545833334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45954.201545833334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45954.201545833334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45954.201545833334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45954.201545833334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45954.201545833334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45954.201545833334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45954.201545833334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45954.201545833334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45954.201545833334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45954.201545833334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45954.201545833334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45954.201545833334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45954.201545833334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45954.201545833334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45954.201545833334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45954.201545833334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45954.201545833334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45954.201545833334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45954.201545833334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45954.201545833334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45954.201545833334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45954.201545833334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45954.201545833334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45954.201545833334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45954.201545833334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45954.201545833334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45954.201545833334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45954.201545833334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45954.201545833334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45954.201545833334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45954.201545833334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45954.201545833334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45954.201545833334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45954.201545833334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45954.201545833334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45954.201545833334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45954.201545833334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45954.201545833334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45954.201545833334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45954.201545833334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45954.201545833334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45954.201545833334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45954.201545833334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45954.201545833334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45954.201545833334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45954.201545833334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45954.201545833334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45954.201545833334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45954.201545833334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45954.201545833334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45954.201545833334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45954.201545833334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45954.201545833334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45954.201545833334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45954.201545833334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45954.201545833334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45954.201545833334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45954.201545833334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45954.201545833334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45954.201545833334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45954.201545833334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45954.201545833334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45954.201545833334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45954.201545833334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45954.201545833334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45954.201545833334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45954.201545833334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45954.201545833334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45954.201545833334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45954.201545833334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45954.201545833334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45954.201545833334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45954.201545833334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45954.201545833334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45954.201545833334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45954.201545833334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45954.201545833334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45954.201545833334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45954.201545833334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45954.201545833334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45954.201545833334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45954.201545833334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45954.201545833334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45954.201545833334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45954.201545833334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45954.201545833334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45954.201545833334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45954.201545833334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45954.201545833334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45954.201545833334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45954.201545833334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45954.201545833334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45954.201545833334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45954.201545833334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45954.201545833334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45954.201545833334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45954.201545833334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45954.201545833334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45954.201545833334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45954.201545833334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45954.201545833334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45954.201545833334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45954.201545833334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45954.201545833334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45954.201545833334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45954.201545833334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45954.201545833334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45954.201545833334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45954.201545833334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45954.201545833334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45954.201545833334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45954.201545833334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45954.201545833334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45954.201545833334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45954.201545833334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45954.201545833334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45954.201545833334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45954.201545833334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45954.201545833334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45954.201545833334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45954.201545833334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45954.201545833334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45954.201545833334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45954.201545833334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45954.201545833334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45954.201545833334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45954.201545833334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45954.201545833334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45954.201545833334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45954.201545833334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45954.201545833334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45954.201545833334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45954.201545833334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45954.201545833334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45954.201545833334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45954.201545833334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45954.201545833334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45954.201545833334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45954.201545833334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45954.201545833334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45954.201545833334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45954.201545833334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45954.201545833334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45954.201545833334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45954.201545833334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45954.201545833334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45954.201545833334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45954.201545833334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45954.201545833334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45954.201545833334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45954.201545833334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45954.201545833334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45954.201545833334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45954.201545833334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45954.201545833334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45954.201545833334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45954.201545833334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45954.201545833334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45954.201545833334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45954.201545833334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45954.201545833334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45954.201545833334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45954.201545833334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45954.201545833334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45954.201545833334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45954.201545833334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45954.201545833334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45954.201545833334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45954.201545833334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45954.201545833334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45954.201545833334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45954.201545833334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45954.201545833334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45954.201545833334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45954.201545833334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45954.201545833334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45954.201545833334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45954.201545833334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45954.201545833334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45954.201545833334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45954.201545833334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45954.201545833334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45954.201545833334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45954.201545833334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45954.201545833334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45954.201545833334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45954.201545833334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45954.201545833334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45954.201545833334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45954.201545833334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45954.201545833334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45954.201545833334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45954.201545833334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45954.201545833334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45954.201545833334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45954.201545833334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45954.201545833334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45954.201545833334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45954.201545833334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45954.201545833334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45954.201545833334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45954.201545833334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45954.201545833334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45954.201545833334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45954.201545833334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45954.201545833334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45954.201545833334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45954.201545833334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45954.201545833334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45954.201545833334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45954.201545833334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45954.201545833334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45954.201545833334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45954.201545833334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45954.201545833334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45954.201545833334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45954.201545833334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45954.201545833334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45954.201545833334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45954.201545833334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45954.201545833334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45954.201545833334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45954.201545833334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45954.201545833334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45954.201545833334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45954.201545833334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45954.201545833334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45954.201545833334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45954.201545833334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45954.201545833334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45954.201545833334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45954.201545833334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45954.201545833334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45954.201545833334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45954.201545833334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45954.201545833334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45954.201545833334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45954.201545833334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45954.201545833334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45954.201545833334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45954.201545833334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45954.201545833334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45954.201545833334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45954.201545833334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45954.201545833334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45954.201545833334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45954.201545833334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45954.201545833334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45954.201545833334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45954.201545833334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45954.201545833334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45954.201545833334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45954.201545833334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45954.201545833334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45954.201545833334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45954.201545833334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45954.201545833334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45954.201545833334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45954.201545833334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45954.201545833334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45954.201545833334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45954.201545833334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45954.201545833334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45954.201545833334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45954.201545833334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45954.201545833334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45954.201545833334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45954.201545833334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45954.201545833334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45954.201545833334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45954.201545833334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45954.201545833334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45954.201545833334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45954.201545833334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45954.201545833334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45954.201545833334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45954.201545833334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45954.201545833334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45954.201545833334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45954.201545833334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45954.201545833334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45954.201545833334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45954.201545833334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45954.201545833334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45954.201545833334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45954.201545833334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45954.201545833334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45954.201545833334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45954.201545833334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45954.201545833334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45954.201545833334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45954.201545833334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45954.201545833334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45954.201545833334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45954.201545833334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45954.201545833334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45954.201545833334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45954.201545833334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45954.201545833334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45954.201545833334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45954.201545833334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45954.201545833334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45954.201545833334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45954.201545833334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45954.201545833334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45954.201545833334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45954.201545833334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45954.201545833334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45954.201545833334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45954.201545833334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45954.201545833334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45954.201545833334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45954.201545833334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45954.201545833334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45954.201545833334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45954.201545833334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45954.201545833334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45954.201545833334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45954.201545833334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45954.201545833334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45954.201545833334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45954.201545833334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45954.201545833334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45954.201545833334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45954.201545833334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45954.201545833334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45954.201545833334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45954.201545833334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45954.201545833334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45954.201545833334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45954.201545833334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45954.201545833334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45954.201545833334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45954.201545833334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45954.201545833334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45954.201545833334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45954.201545833334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45954.201545833334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45954.201545833334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45954.201545833334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45954.201545833334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45954.201545833334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45954.201545833334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45954.201545833334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45954.201545833334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45954.201545833334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45954.201545833334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45954.201545833334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45954.201545833334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45954.201545833334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45954.201545833334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45954.201545833334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45954.201545833334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45954.201545833334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45954.201545833334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45954.201545833334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45954.201545833334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45954.201545833334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45954.201545833334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45954.201545833334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45954.201545833334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45954.201545833334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45954.201545833334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45954.201545833334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45954.201545833334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45954.201545833334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45954.201545833334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45954.201545833334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45954.201545833334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45954.201545833334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45954.201545833334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45954.201545833334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45954.201545833334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45954.201545833334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45954.201545833334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45954.201545833334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45954.201545833334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45954.201545833334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45954.201545833334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45954.201545833334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45954.201545833334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45954.201545833334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45954.201545833334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45954.201545833334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45954.201545833334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45954.201545833334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45954.201545833334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45954.201545833334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45954.201545833334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45954.201545833334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45954.201545833334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45954.201545833334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45954.201545833334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45954.201545833334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45954.201545833334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45954.201545833334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45954.201545833334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45954.201545833334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45954.201545833334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45954.201545833334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45954.201545833334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45954.201545833334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45954.201545833334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45954.201545833334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45954.201545833334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45954.201545833334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45954.201545833334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45954.201545833334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45954.201545833334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45954.201545833334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45954.201545833334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45954.201545833334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45954.201545833334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45954.201545833334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45954.201545833334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45954.201545833334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45954.201545833334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45954.201545833334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45954.201545833334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45954.201545833334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45954.201545833334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45954.201545833334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45954.201545833334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45954.201545833334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45954.201545833334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45954.201545833334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45954.201545833334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45954.201545833334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45954.201545833334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45954.201545833334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45954.201545833334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45954.201545833334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45954.201545833334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45954.201545833334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45954.201545833334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45954.201545833334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45954.201545833334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45954.201545833334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45954.201545833334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45954.201545833334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45954.201545833334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45954.201545833334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45954.201545833334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45954.201545833334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45954.201545833334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45954.201545833334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45954.201545833334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45954.201545833334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45954.201545833334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45954.201545833334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45954.201545833334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45954.201545833334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45954.201545833334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45954.201545833334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45954.201545833334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45954.201545833334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45954.201545833334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45954.201545833334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45954.201545833334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45954.201545833334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45954.201545833334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45954.201545833334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45954.201545833334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45954.201545833334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45954.201545833334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45954.201545833334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45954.201545833334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45954.201545833334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45954.201545833334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45954.201545833334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45954.201545833334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45954.201545833334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45954.201545833334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45954.201545833334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45954.201545833334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45954.201545833334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45954.201545833334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45954.201545833334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45954.201545833334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45954.201545833334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45954.201545833334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45954.201545833334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45954.201545833334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45954.201545833334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45954.201545833334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45954.201545833334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45954.201545833334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45954.201545833334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45954.201545833334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45954.201545833334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45954.201545833334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45954.201545833334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45954.201545833334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45954.201545833334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45954.201545833334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45954.201545833334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45954.201545833334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45954.201545833334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45954.201545833334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45954.201545833334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45954.201545833334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45954.201545833334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45954.201545833334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45954.201545833334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45954.201545833334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45954.201545833334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45954.201545833334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45954.201545833334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45954.201545833334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45954.201545833334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45954.201545833334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45954.201545833334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45954.201545833334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45954.201545833334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45954.201545833334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45954.201545833334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45954.201545833334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45954.201545833334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45954.201545833334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45954.201545833334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45954.201545833334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45954.201545833334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45954.201545833334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45954.201545833334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45954.201545833334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45954.201545833334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45954.201545833334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45954.201545833334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45954.201545833334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45954.201545833334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45954.201545833334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45954.201545833334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45954.201545833334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45954.201545833334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45954.201545833334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45954.201545833334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45954.201545833334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45954.201545833334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45954.201545833334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45954.201545833334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45954.201545833334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45954.201545833334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45954.201545833334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45954.201545833334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45954.201545833334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45954.201545833334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45954.201545833334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45954.201545833334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45954.201545833334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45954.201545833334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45954.201545833334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45954.201545833334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45954.201545833334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45954.201545833334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45954.201545833334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45954.201545833334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45954.201545833334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45954.201545833334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45954.201545833334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45954.201545833334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45954.201545833334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45954.201545833334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45954.201545833334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45954.201545833334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45954.201545833334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45954.201545833334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45954.201545833334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45954.201545833334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45954.201545833334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45954.201545833334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45954.201545833334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45954.201545833334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45954.201545833334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45954.201545833334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45954.201545833334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45954.201545833334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45954.201545833334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45954.201545833334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45954.201545833334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45954.201545833334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45954.201545833334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45954.201545833334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45954.201545833334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45954.201545833334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45954.201545833334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45954.201545833334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45954.201545833334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45954.201545833334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45954.201545833334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45954.201545833334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45954.201545833334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45954.201545833334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45954.201545833334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45954.201545833334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45954.201545833334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45954.201545833334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45954.201545833334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45954.201545833334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45954.201545833334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45954.201545833334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45954.201545833334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45954.201545833334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45954.201545833334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45954.201545833334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A8" sqref="A8:X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250.72082824073732</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0.56682361110870261</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0.38140694444155088</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6.0573611110157799E-2</v>
      </c>
      <c r="H5" s="124">
        <v>45954.135682870372</v>
      </c>
      <c r="I5" s="120" t="str">
        <f>IFERROR(VLOOKUP(D5,DB!A:F,6,0),"")</f>
        <v>SCECO</v>
      </c>
      <c r="J5" s="120" t="str">
        <f>IFERROR(VLOOKUP(D5,DB!A:G,7,0),"")</f>
        <v>Dead</v>
      </c>
      <c r="K5" s="126" t="s">
        <v>39100</v>
      </c>
      <c r="L5" s="122" t="str">
        <f>IFERROR(VLOOKUP(D5,DB!A:I,9,0),"")</f>
        <v>Latis</v>
      </c>
    </row>
    <row r="6" spans="1:16" ht="15" customHeight="1">
      <c r="A6" s="120"/>
      <c r="B6" s="120" t="str">
        <f>IFERROR(VLOOKUP(D6,DB!A:K,11,0),"")</f>
        <v/>
      </c>
      <c r="C6" s="121"/>
      <c r="D6" s="94"/>
      <c r="E6" s="99"/>
      <c r="F6" s="124"/>
      <c r="G6" s="125">
        <f ca="1">IFERROR(NOW()-F6,"")</f>
        <v>45954.201545833334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45954.201545833334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45954.201545833334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45954.201545833334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45954.201545833334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45954.201545833334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45954.201545833334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45954.201545833334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45954.201545833334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45954.201545833334</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45954.201545833334</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45954.201545833334</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45954.201545833334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45954.201545833334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45954.201545833334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45954.201545833334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45954.201545833334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45954.201545833334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45954.201545833334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45954.201545833334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45954.201545833334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45954.201545833334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45954.201545833334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45954.201545833334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45954.201545833334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45954.201545833334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45954.201545833334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45954.201545833334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45954.201545833334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45954.201545833334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45954.201545833334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45954.201545833334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45954.201545833334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45954.201545833334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45954.201545833334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45954.201545833334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45954.201545833334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45954.201545833334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45954.201545833334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45954.201545833334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45954.201545833334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45954.201545833334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45954.201545833334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45954.201545833334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45954.201545833334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45954.201545833334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45954.201545833334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45954.201545833334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45954.201545833334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45954.201545833334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45954.201545833334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45954.201545833334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45954.201545833334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45954.201545833334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45954.201545833334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45954.201545833334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45954.201545833334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45954.201545833334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45954.201545833334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45954.201545833334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45954.201545833334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45954.201545833334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45954.201545833334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45954.201545833334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45954.201545833334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45954.201545833334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45954.201545833334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45954.201545833334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45954.201545833334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45954.201545833334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45954.201545833334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45954.201545833334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45954.201545833334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45954.201545833334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45954.201545833334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45954.201545833334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45954.201545833334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45954.201545833334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45954.201545833334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45954.201545833334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45954.201545833334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45954.201545833334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45954.201545833334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45954.201545833334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45954.201545833334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45954.201545833334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45954.201545833334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45954.201545833334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45954.201545833334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45954.201545833334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45954.201545833334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45954.201545833334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45954.201545833334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45954.201545833334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45954.201545833334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45954.201545833334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45954.201545833334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45954.201545833334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45954.201545833334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45954.201545833334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45954.201545833334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45954.201545833334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45954.201545833334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45954.201545833334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45954.201545833334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45954.201545833334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45954.201545833334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45954.201545833334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45954.201545833334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45954.201545833334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45954.201545833334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45954.201545833334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45954.201545833334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45954.201545833334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45954.201545833334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45954.201545833334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45954.201545833334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45954.201545833334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45954.201545833334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45954.201545833334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45954.201545833334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45954.201545833334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45954.201545833334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45954.201545833334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45954.201545833334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45954.201545833334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45954.201545833334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45954.201545833334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45954.201545833334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45954.201545833334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45954.201545833334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45954.201545833334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45954.201545833334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45954.201545833334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45954.201545833334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45954.201545833334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45954.201545833334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45954.201545833334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45954.201545833334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45954.201545833334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45954.201545833334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45954.201545833334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45954.201545833334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45954.201545833334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45954.201545833334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45954.201545833334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45954.201545833334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45954.201545833334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45954.201545833334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45954.201545833334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45954.201545833334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45954.201545833334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45954.201545833334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45954.201545833334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45954.201545833334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45954.201545833334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45954.201545833334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45954.201545833334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45954.201545833334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45954.201545833334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45954.201545833334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45954.201545833334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45954.201545833334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45954.201545833334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45954.201545833334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45954.201545833334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45954.201545833334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45954.201545833334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45954.201545833334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45954.201545833334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45954.201545833334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45954.201545833334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45954.201545833334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45954.201545833334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45954.201545833334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45954.201545833334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45954.201545833334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45954.201545833334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45954.201545833334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45954.201545833334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45954.201545833334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45954.201545833334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45954.201545833334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45954.201545833334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45954.201545833334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45954.201545833334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45954.201545833334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45954.201545833334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45954.201545833334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45954.201545833334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45954.201545833334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45954.201545833334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45954.201545833334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45954.201545833334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45954.201545833334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45954.201545833334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45954.201545833334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45954.201545833334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45954.201545833334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45954.201545833334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45954.201545833334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45954.201545833334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45954.201545833334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45954.201545833334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45954.201545833334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45954.201545833334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45954.201545833334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45954.201545833334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45954.201545833334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45954.201545833334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45954.201545833334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45954.201545833334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45954.201545833334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45954.201545833334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45954.201545833334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45954.201545833334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45954.201545833334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45954.201545833334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45954.201545833334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45954.201545833334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45954.201545833334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45954.201545833334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45954.201545833334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45954.201545833334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45954.201545833334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45954.201545833334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45954.201545833334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45954.201545833334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45954.201545833334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45954.201545833334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45954.201545833334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45954.201545833334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45954.201545833334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45954.201545833334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45954.201545833334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45954.201545833334</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45954.201545833334</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45954.201545833334</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45954.201545833334</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45954.201545833334</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45954.201545833334</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45954.201545833334</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62.369485648145201</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39081</v>
      </c>
      <c r="F3" s="38">
        <v>45926.188877314817</v>
      </c>
      <c r="G3" s="145">
        <f t="shared" ref="G3" ca="1" si="0">IFERROR(NOW()-F3,"")</f>
        <v>28.012668518516875</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39081</v>
      </c>
      <c r="F4" s="154">
        <v>45948.661111111112</v>
      </c>
      <c r="G4" s="155">
        <f ca="1">IFERROR(NOW()-F4,"")</f>
        <v>5.5404347222211072</v>
      </c>
      <c r="H4" s="154">
        <v>45948.661111111112</v>
      </c>
      <c r="I4" s="153" t="str">
        <f>IFERROR(VLOOKUP(D4,DB!A:F,6,0),"")</f>
        <v>SCECO</v>
      </c>
      <c r="J4" s="153" t="str">
        <f>IFERROR(VLOOKUP(D4,DB!A:G,7,0),"")</f>
        <v>Dead</v>
      </c>
      <c r="K4" s="153" t="s">
        <v>39106</v>
      </c>
      <c r="L4" s="153" t="str">
        <f>IFERROR(VLOOKUP(D4,DB!A:I,9,0),"")</f>
        <v>Latis</v>
      </c>
    </row>
    <row r="5" spans="1:13" ht="15">
      <c r="A5" s="153" t="s">
        <v>39107</v>
      </c>
      <c r="B5" s="153" t="str">
        <f>IFERROR(VLOOKUP(D5,DB!A:K,11,0),"")</f>
        <v>R5</v>
      </c>
      <c r="C5" s="153">
        <v>1</v>
      </c>
      <c r="D5" s="153" t="s">
        <v>34377</v>
      </c>
      <c r="E5" s="153" t="s">
        <v>39081</v>
      </c>
      <c r="F5" s="154">
        <v>45954.100104166668</v>
      </c>
      <c r="G5" s="155">
        <f ca="1">IFERROR(NOW()-F5,"")</f>
        <v>0.10144166666577803</v>
      </c>
      <c r="H5" s="154">
        <v>45954.168634259258</v>
      </c>
      <c r="I5" s="153" t="str">
        <f>IFERROR(VLOOKUP(D5,DB!A:F,6,0),"")</f>
        <v>SCECO</v>
      </c>
      <c r="J5" s="153" t="str">
        <f>IFERROR(VLOOKUP(D5,DB!A:G,7,0),"")</f>
        <v>Good</v>
      </c>
      <c r="K5" s="153" t="s">
        <v>39108</v>
      </c>
      <c r="L5" s="153" t="str">
        <f>IFERROR(VLOOKUP(D5,DB!A:I,9,0),"")</f>
        <v>Latis</v>
      </c>
    </row>
    <row r="6" spans="1:13" ht="15">
      <c r="A6" s="153"/>
      <c r="B6" s="153" t="str">
        <f>IFERROR(VLOOKUP(D6,DB!A:K,11,0),"")</f>
        <v/>
      </c>
      <c r="C6" s="153"/>
      <c r="D6" s="153"/>
      <c r="E6" s="153"/>
      <c r="F6" s="154"/>
      <c r="G6" s="155">
        <f ca="1">IFERROR(NOW()-F6,"")</f>
        <v>45954.201545833334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45954.201545833334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45954.201545833334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45954.201545833334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45954.201545833334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45954.201545833334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45954.201545833334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45954.201545833334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45954.201545833334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45954.201545833334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45954.201545833334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45954.201545833334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45954.201545833334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45954.201545833334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45954.201545833334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45954.201545833334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45954.201545833334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45954.201545833334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45954.201545833334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45954.201545833334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45954.201545833334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45954.201545833334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45954.201545833334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45954.201545833334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45954.201545833334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45954.201545833334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45954.201545833334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45954.201545833334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45954.201545833334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45954.201545833334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45954.201545833334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45954.201545833334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45954.201545833334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45954.201545833334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45954.201545833334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45954.201545833334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45954.201545833334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45954.201545833334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45954.201545833334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45954.201545833334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45954.201545833334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45954.201545833334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45954.201545833334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45954.201545833334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45954.201545833334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45954.201545833334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45954.201545833334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45954.201545833334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45954.201545833334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45954.201545833334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45954.201545833334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45954.201545833334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45954.201545833334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45954.201545833334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45954.201545833334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45954.201545833334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45954.201545833334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45954.201545833334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45954.201545833334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45954.201545833334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45954.201545833334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45954.201545833334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45954.201545833334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45954.201545833334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45954.201545833334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45954.201545833334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45954.201545833334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45954.201545833334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45954.201545833334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45954.201545833334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45954.201545833334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45954.201545833334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45954.201545833334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45954.201545833334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45954.201545833334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45954.201545833334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45954.201545833334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45954.201545833334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45954.201545833334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45954.201545833334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45954.201545833334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45954.201545833334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45954.201545833334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45954.201545833334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45954.201545833334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45954.201545833334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45954.201545833334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45954.201545833334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45954.201545833334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45954.201545833334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45954.201545833334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45954.201545833334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45954.201545833334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45954.201545833334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45954.201545833334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45954.201545833334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45954.201545833334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45954.201545833334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45954.201545833334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45954.201545833334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45954.201545833334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45954.201545833334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45954.201545833334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45954.201545833334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45954.201545833334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45954.201545833334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45954.201545833334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45954.201545833334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45954.201545833334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45954.201545833334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45954.201545833334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45954.201545833334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45954.201545833334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45954.201545833334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45954.201545833334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45954.201545833334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45954.201545833334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45954.201545833334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45954.201545833334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45954.201545833334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45954.201545833334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45954.201545833334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45954.201545833334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45954.201545833334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45954.201545833334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45954.201545833334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45954.201545833334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45954.201545833334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45954.201545833334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45954.201545833334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45954.201545833334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45954.201545833334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45954.201545833334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45954.201545833334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45954.201545833334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45954.201545833334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45954.201545833334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45954.201545833334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45954.201545833334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45954.201545833334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45954.201545833334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45954.201545833334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45954.201545833334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45954.201545833334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45954.201545833334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45954.201545833334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45954.201545833334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45954.201545833334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45954.201545833334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45954.201545833334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45954.201545833334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45954.201545833334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45954.201545833334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45954.201545833334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45954.201545833334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45954.201545833334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45954.201545833334</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45954.201545833334</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45954.201545833334</v>
      </c>
      <c r="H164" s="154"/>
      <c r="I164" s="153" t="str">
        <f>IFERROR(VLOOKUP(D164,DB!A:F,6,0),"")</f>
        <v/>
      </c>
      <c r="J164" s="153" t="str">
        <f>IFERROR(VLOOKUP(D164,DB!A:G,7,0),"")</f>
        <v/>
      </c>
      <c r="K164" s="153"/>
      <c r="L164" s="153" t="str">
        <f>IFERROR(VLOOKUP(D164,DB!A:I,9,0),"")</f>
        <v/>
      </c>
    </row>
    <row r="165" spans="1:12" ht="15">
      <c r="A165" s="153"/>
      <c r="B165" s="153" t="str">
        <f>IFERROR(VLOOKUP(D165,DB!A:K,11,0),"")</f>
        <v/>
      </c>
      <c r="C165" s="153"/>
      <c r="D165" s="153"/>
      <c r="E165" s="153"/>
      <c r="F165" s="154"/>
      <c r="G165" s="155">
        <f ca="1">IFERROR(NOW()-F165,"")</f>
        <v>45954.201545833334</v>
      </c>
      <c r="H165" s="154"/>
      <c r="I165" s="153" t="str">
        <f>IFERROR(VLOOKUP(D165,DB!A:F,6,0),"")</f>
        <v/>
      </c>
      <c r="J165" s="153" t="str">
        <f>IFERROR(VLOOKUP(D165,DB!A:G,7,0),"")</f>
        <v/>
      </c>
      <c r="K165" s="153"/>
      <c r="L165" s="153" t="str">
        <f>IFERROR(VLOOKUP(D165,DB!A:I,9,0),"")</f>
        <v/>
      </c>
    </row>
    <row r="166" spans="1:12" ht="15">
      <c r="A166" s="159"/>
      <c r="B166" s="159" t="str">
        <f>IFERROR(VLOOKUP(D166,DB!A:K,11,0),"")</f>
        <v/>
      </c>
      <c r="C166" s="159"/>
      <c r="D166" s="159"/>
      <c r="E166" s="159"/>
      <c r="F166" s="160"/>
      <c r="G166" s="161">
        <f ca="1">IFERROR(NOW()-F166,"")</f>
        <v>45954.201545833334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45954.201545833334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45954.201545833334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45954.201545833334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45954.201545833334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45954.201545833334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45954.201545833334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45954.201545833334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45954.201545833334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45954.201545833334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45954.201545833334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45954.201545833334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45954.201545833334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45954.201545833334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45954.201545833334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45954.201545833334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45954.201545833334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45954.201545833334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45954.201545833334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45954.201545833334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45954.201545833334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45954.201545833334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45954.201545833334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45954.201545833334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45954.201545833334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45954.201545833334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45954.201545833334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45954.201545833334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45954.201545833334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45954.201545833334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45954.201545833334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45954.201545833334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45954.201545833334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45954.201545833334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45954.201545833334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45954.201545833334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45954.201545833334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45954.201545833334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45954.201545833334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45954.201545833334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45954.201545833334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45954.201545833334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45954.201545833334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45954.201545833334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45954.201545833334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45954.201545833334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45954.201545833334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45954.201545833334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45954.201545833334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45954.201545833334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45954.201545833334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45954.201545833334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45954.201545833334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45954.201545833334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45954.201545833334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45954.201545833334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45954.201545833334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45954.201545833334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45954.201545833334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45954.201545833334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45954.201545833334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45954.201545833334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45954.201545833334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45954.201545833334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45954.201545833334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45954.201545833334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45954.201545833334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45954.201545833334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45954.201545833334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45954.201545833334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45954.201545833334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45954.201545833334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45954.201545833334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45954.201545833334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45954.201545833334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45954.201545833334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45954.201545833334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45954.201545833334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45954.201545833334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45954.201545833334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45954.201545833334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45954.201545833334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45954.201545833334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45954.201545833334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45954.201545833334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45954.201545833334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45954.201545833334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45954.201545833334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45954.201545833334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45954.201545833334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45954.201545833334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45954.201545833334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45954.201545833334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45954.201545833334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45954.201545833334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45954.201545833334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45954.201545833334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45954.201545833334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45954.201545833334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45954.201545833334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45954.201545833334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45954.201545833334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45954.201545833334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45954.201545833334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45954.201545833334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45954.201545833334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45954.201545833334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45954.201545833334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45954.201545833334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45954.201545833334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45954.201545833334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45954.201545833334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45954.201545833334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45954.201545833334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45954.201545833334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45954.201545833334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45954.201545833334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45954.201545833334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45954.201545833334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45954.201545833334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45954.201545833334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45954.201545833334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45954.201545833334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45954.201545833334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45954.201545833334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45954.201545833334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45954.201545833334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45954.201545833334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45954.201545833334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45954.201545833334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45954.201545833334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45954.201545833334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45954.201545833334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45954.201545833334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45954.201545833334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45954.201545833334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45954.201545833334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45954.201545833334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45954.201545833334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45954.201545833334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45954.201545833334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45954.201545833334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45954.201545833334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45954.201545833334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45954.201545833334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45954.201545833334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45954.201545833334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45954.201545833334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45954.201545833334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45954.201545833334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45954.201545833334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45954.201545833334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45954.201545833334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45954.201545833334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45954.201545833334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45954.201545833334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45954.201545833334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45954.201545833334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45954.201545833334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45954.201545833334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45954.201545833334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45954.201545833334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45954.201545833334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45954.201545833334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45954.201545833334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45954.201545833334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45954.201545833334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45954.201545833334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45954.201545833334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45954.201545833334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45954.201545833334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45954.201545833334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45954.201545833334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45954.201545833334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45954.201545833334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45954.201545833334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45954.201545833334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45954.201545833334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45954.201545833334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45954.201545833334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45954.201545833334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45954.201545833334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45954.201545833334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45954.201545833334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45954.201545833334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45954.201545833334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45954.201545833334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45954.201545833334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45954.201545833334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45954.201545833334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45954.201545833334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45954.201545833334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45954.201545833334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45954.201545833334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45954.201545833334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45954.201545833334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45954.201545833334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45954.201545833334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45954.201545833334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45954.201545833334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45954.201545833334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45954.201545833334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45954.201545833334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45954.201545833334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45954.201545833334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45954.201545833334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45954.201545833334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45954.201545833334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45954.201545833334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45954.201545833334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45954.201545833334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45954.201545833334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45954.201545833334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45954.201545833334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45954.201545833334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45954.201545833334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45954.201545833334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45954.201545833334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45954.201545833334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45954.201545833334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45954.201545833334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45954.201545833334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45954.201545833334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45954.201545833334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45954.201545833334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45954.201545833334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45954.201545833334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45954.201545833334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45954.201545833334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45954.201545833334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45954.201545833334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45954.201545833334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45954.201545833334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45954.201545833334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45954.201545833334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45954.201545833334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45954.201545833334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45954.201545833334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45954.201545833334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45954.201545833334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45954.201545833334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45954.201545833334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45954.201545833334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45954.201545833334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45954.201545833334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45954.201545833334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45954.201545833334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45954.201545833334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45954.201545833334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45954.201545833334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45954.201545833334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45954.201545833334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45954.201545833334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45954.201545833334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45954.201545833334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45954.201545833334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45954.201545833334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45954.201545833334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45954.201545833334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45954.201545833334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45954.201545833334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45954.201545833334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45954.201545833334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45954.201545833334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45954.201545833334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45954.201545833334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45954.201545833334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45954.201545833334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45954.201545833334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45954.201545833334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45954.201545833334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45954.201545833334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45954.201545833334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45954.201545833334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45954.201545833334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45954.201545833334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45954.201545833334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45954.201545833334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45954.201545833334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45954.201545833334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45954.201545833334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45954.201545833334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45954.201545833334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45954.201545833334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45954.201545833334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45954.201545833334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45954.201545833334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45954.201545833334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45954.201545833334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45954.201545833334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45954.201545833334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45954.201545833334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45954.201545833334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45954.201545833334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45954.201545833334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45954.201545833334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45954.201545833334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45954.201545833334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45954.201545833334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45954.201545833334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45954.201545833334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45954.201545833334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45954.201545833334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45954.201545833334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45954.201545833334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45954.201545833334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45954.201545833334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45954.201545833334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45954.201545833334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45954.201545833334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45954.201545833334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45954.201545833334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45954.201545833334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45954.201545833334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45954.201545833334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45954.201545833334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45954.201545833334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45954.201545833334</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45954.201545833334</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45954.201545833334</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45954.201545833334</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39109</v>
      </c>
      <c r="B2" s="104" t="str">
        <f>IFERROR(VLOOKUP(D2,DB!A:K,11,0),"")</f>
        <v>R6</v>
      </c>
      <c r="C2" s="106">
        <v>2</v>
      </c>
      <c r="D2" s="104" t="s">
        <v>32724</v>
      </c>
      <c r="E2" s="107"/>
      <c r="F2" s="108"/>
      <c r="G2" s="77">
        <f ca="1">IFERROR(NOW()-F2,"-")</f>
        <v>45954.201545833334</v>
      </c>
      <c r="H2" s="108">
        <v>45954.124652777777</v>
      </c>
      <c r="I2" s="104" t="str">
        <f>IFERROR(VLOOKUP(D2,DB!A:F,6,0),"")</f>
        <v>SCECO</v>
      </c>
      <c r="J2" s="103" t="str">
        <f>IFERROR(VLOOKUP(D2,DB!A:G,7,0),"")</f>
        <v>Dead</v>
      </c>
      <c r="K2" s="109" t="s">
        <v>39110</v>
      </c>
      <c r="L2" s="110" t="str">
        <f>IFERROR(VLOOKUP(D2,DB!A:I,9,0),"")</f>
        <v>Latis</v>
      </c>
    </row>
    <row r="3" spans="1:16383" ht="31.5" customHeight="1">
      <c r="A3" s="105"/>
      <c r="B3" s="104" t="str">
        <f>IFERROR(VLOOKUP(D3,DB!A:K,11,0),"")</f>
        <v/>
      </c>
      <c r="C3" s="106"/>
      <c r="D3" s="104"/>
      <c r="E3" s="107"/>
      <c r="F3" s="108"/>
      <c r="G3" s="77">
        <f ca="1">IFERROR(NOW()-F3,"-")</f>
        <v>45954.201545833334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45954.201545833334</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45954.201545833334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45954.201545833334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45954.201545833334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45954.201545833334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45954.201545833334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45954.201545833334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45954.201545833334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45954.201545833334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45954.201545833334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45954.201545833334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45954.201545833334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45954.201545833334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45954.201545833334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45954.201545833334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45954.201545833334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45954.201545833334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45954.201545833334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45954.201545833334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45954.201545833334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45954.201545833334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45954.201545833334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45954.201545833334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45954.201545833334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45954.201545833334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45954.201545833334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45954.201545833334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45954.201545833334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45954.201545833334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45954.201545833334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45954.201545833334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45954.201545833334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45954.201545833334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45954.201545833334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45954.201545833334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45954.201545833334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45954.201545833334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45954.201545833334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45954.201545833334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45954.201545833334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45954.201545833334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45954.201545833334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45954.201545833334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45954.201545833334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45954.201545833334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45954.201545833334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45954.201545833334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45954.201545833334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45954.201545833334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45954.201545833334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45954.201545833334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45954.201545833334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45954.201545833334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45954.201545833334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45954.201545833334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45954.201545833334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45954.201545833334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45954.201545833334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45954.201545833334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45954.201545833334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45954.201545833334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45954.201545833334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45954.201545833334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45954.201545833334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45954.201545833334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45954.201545833334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45954.201545833334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45954.201545833334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45954.201545833334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45954.201545833334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45954.201545833334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45954.201545833334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45954.201545833334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45954.201545833334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45954.201545833334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45954.201545833334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45954.201545833334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45954.201545833334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45954.201545833334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45954.201545833334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45954.201545833334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45954.201545833334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45954.201545833334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45954.201545833334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45954.201545833334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45954.201545833334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45954.201545833334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45954.201545833334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45954.201545833334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45954.201545833334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45954.201545833334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45954.201545833334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45954.201545833334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45954.201545833334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45954.201545833334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45954.201545833334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45954.201545833334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45954.201545833334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45954.201545833334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45954.201545833334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45954.201545833334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45954.201545833334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45954.201545833334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45954.201545833334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45954.201545833334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45954.201545833334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45954.201545833334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45954.201545833334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45954.201545833334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45954.201545833334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45954.201545833334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45954.201545833334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45954.201545833334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45954.201545833334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45954.201545833334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45954.201545833334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45954.201545833334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45954.201545833334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45954.201545833334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45954.201545833334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45954.201545833334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45954.201545833334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45954.201545833334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45954.201545833334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45954.201545833334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45954.201545833334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45954.201545833334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45954.201545833334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45954.201545833334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45954.201545833334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45954.201545833334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45954.201545833334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45954.201545833334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45954.201545833334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45954.201545833334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45954.201545833334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45954.201545833334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45954.201545833334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45954.201545833334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45954.201545833334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45954.201545833334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45954.201545833334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45954.201545833334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45954.201545833334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45954.201545833334</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45954.201545833334</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45954.201545833334</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2025-10-24T01:51:32Z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